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nurnadia\Documents\Sustainability Docs and Notes\Working Files\Report 2022\SR 2022\New folder\"/>
    </mc:Choice>
  </mc:AlternateContent>
  <xr:revisionPtr revIDLastSave="0" documentId="8_{0AF07CD4-6E0F-4728-AF78-08B6CE68E022}" xr6:coauthVersionLast="47" xr6:coauthVersionMax="47" xr10:uidLastSave="{00000000-0000-0000-0000-000000000000}"/>
  <bookViews>
    <workbookView xWindow="-110" yWindow="-110" windowWidth="19420" windowHeight="10420" xr2:uid="{00000000-000D-0000-FFFF-FFFF00000000}"/>
  </bookViews>
  <sheets>
    <sheet name="Performance Data Table " sheetId="4" r:id="rId1"/>
    <sheet name="For Website" sheetId="2" state="hidden" r:id="rId2"/>
  </sheets>
  <definedNames>
    <definedName name="_xlnm.Print_Area" localSheetId="1">'For Website'!$A$1:$D$183</definedName>
    <definedName name="_xlnm.Print_Area" localSheetId="0">'Performance Data Table '!$A$1:$A$197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0" i="4" l="1"/>
  <c r="C190" i="4"/>
  <c r="D190" i="4"/>
  <c r="B170" i="4"/>
  <c r="D176" i="4" l="1"/>
  <c r="C165" i="4"/>
  <c r="B248" i="4"/>
  <c r="B247" i="4"/>
  <c r="B246" i="4"/>
  <c r="B245" i="4"/>
  <c r="B220" i="4"/>
  <c r="B219" i="4"/>
  <c r="D32" i="4"/>
  <c r="D20" i="4"/>
  <c r="D128" i="4" s="1"/>
  <c r="B19" i="4"/>
  <c r="B18" i="4"/>
  <c r="B20" i="4" l="1"/>
  <c r="B128" i="4" s="1"/>
  <c r="E113" i="2" l="1"/>
  <c r="E112" i="2"/>
  <c r="E103" i="2"/>
  <c r="E105" i="2"/>
  <c r="E104" i="2"/>
  <c r="E102" i="2"/>
  <c r="E94" i="2"/>
  <c r="E93" i="2"/>
  <c r="E92" i="2"/>
  <c r="E91" i="2"/>
  <c r="E90" i="2"/>
  <c r="E85" i="2"/>
  <c r="E84" i="2"/>
  <c r="E16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tc={2585787C-6E84-4B42-811B-8E98647AFFE7}</author>
    <author>tc={16E66E86-D4CF-4F52-BA87-FF5769F27828}</author>
  </authors>
  <commentList>
    <comment ref="C162" authorId="0" shapeId="0" xr:uid="{2585787C-6E84-4B42-811B-8E98647AFFE7}">
      <text>
        <t>[Threaded comment]
Your version of Excel allows you to read this threaded comment; however, any edits to it will get removed if the file is opened in a newer version of Excel. Learn more: https://go.microsoft.com/fwlink/?linkid=870924
Comment:
    latest data provided by Admin shown 393. Please verify</t>
      </text>
    </comment>
    <comment ref="A165" authorId="1" shapeId="0" xr:uid="{16E66E86-D4CF-4F52-BA87-FF5769F27828}">
      <text>
        <t>[Threaded comment]
Your version of Excel allows you to read this threaded comment; however, any edits to it will get removed if the file is opened in a newer version of Excel. Learn more: https://go.microsoft.com/fwlink/?linkid=870924
Comment:
    to check  whether we want to present this line item under waste management moving forward</t>
      </text>
    </comment>
  </commentList>
</comments>
</file>

<file path=xl/sharedStrings.xml><?xml version="1.0" encoding="utf-8"?>
<sst xmlns="http://schemas.openxmlformats.org/spreadsheetml/2006/main" count="518" uniqueCount="254">
  <si>
    <t>(All data reported is as at 31 December of the Financial Year unless stated otherwise)</t>
  </si>
  <si>
    <t>-</t>
  </si>
  <si>
    <t>Others</t>
  </si>
  <si>
    <t>Note: Senior Management - CEO, Senior Directors, Directors Senior Executive Vice Presidents and Executive Vice Presidents; Middle Management - Senior Vice Presidents, Vice Presidents, Assistant Vice Presidents, Senior Managers and Managers; Executive - Senior Executives, Executives and Junior Executives</t>
  </si>
  <si>
    <t>Employee Breakdown by Gender and Management Categories</t>
  </si>
  <si>
    <t>Senior Management - Males</t>
  </si>
  <si>
    <t>*</t>
  </si>
  <si>
    <t>Senior Management - Females</t>
  </si>
  <si>
    <t>Middle Management - Males</t>
  </si>
  <si>
    <t>Middle Management - Females</t>
  </si>
  <si>
    <t>Executive - Males</t>
  </si>
  <si>
    <t>Executive - Females</t>
  </si>
  <si>
    <t>Non-Executive - Males</t>
  </si>
  <si>
    <t>Non-Executive - Females</t>
  </si>
  <si>
    <t>Employee Breakdown by Age and Management Categories</t>
  </si>
  <si>
    <t>Senior Management - &lt;30</t>
  </si>
  <si>
    <t>Senior Management - 30-50</t>
  </si>
  <si>
    <t>Senior Management - &gt;50</t>
  </si>
  <si>
    <t>Middle Management - &lt;30</t>
  </si>
  <si>
    <t>Middle Management - 30-50</t>
  </si>
  <si>
    <t>Middle Management - &gt;50</t>
  </si>
  <si>
    <t>Executive - &lt;30</t>
  </si>
  <si>
    <t>Executive - 30-50</t>
  </si>
  <si>
    <t>Executive - &gt;50</t>
  </si>
  <si>
    <t>Non-Executive - &lt;30</t>
  </si>
  <si>
    <t>Non-Executive - 30-50</t>
  </si>
  <si>
    <t>Non-Executive - &gt;50</t>
  </si>
  <si>
    <t>Employee Breakdown by Ethnicity and Management Categories</t>
  </si>
  <si>
    <t>Senior Management - Malay</t>
  </si>
  <si>
    <t>Senior Management - Chinese</t>
  </si>
  <si>
    <t>Senior Management - Indian</t>
  </si>
  <si>
    <t>Senior Management - Other</t>
  </si>
  <si>
    <t>Middle Management - Malay</t>
  </si>
  <si>
    <t>Middle Management - Chinese</t>
  </si>
  <si>
    <t>Middle Management - Indian</t>
  </si>
  <si>
    <t>Middle Management - Other</t>
  </si>
  <si>
    <t>Executive - Malay</t>
  </si>
  <si>
    <t>Executive - Chinese</t>
  </si>
  <si>
    <t>Executive - Indian</t>
  </si>
  <si>
    <t>Executive - Other</t>
  </si>
  <si>
    <t>Non-Executive - Malay</t>
  </si>
  <si>
    <t>Non-Executive - Chinese</t>
  </si>
  <si>
    <t>Non-Executive - Indian</t>
  </si>
  <si>
    <t>Non-Executive - Other</t>
  </si>
  <si>
    <t>Employee Breakdown by Employment Contract</t>
  </si>
  <si>
    <t>Note: Fixed Term Employment Contract: Full-time employment of a fixed-term duration for senior management and above; Contract: Full-time employment on a shorter duration/period</t>
  </si>
  <si>
    <t>Permanent</t>
  </si>
  <si>
    <t>Contract</t>
  </si>
  <si>
    <t>Employees Promoted by Gender</t>
  </si>
  <si>
    <t>Percentage</t>
  </si>
  <si>
    <t>Male</t>
  </si>
  <si>
    <t>Female</t>
  </si>
  <si>
    <t>Total Number</t>
  </si>
  <si>
    <t>Gender Pay Ratio</t>
  </si>
  <si>
    <t>Employees Returning to Work in the Reporting Period After Parental Leave Ended, by Gender</t>
  </si>
  <si>
    <t>Employee Retention and Attraction</t>
  </si>
  <si>
    <t>Total Number of New Employee Hires</t>
  </si>
  <si>
    <t>By Gender</t>
  </si>
  <si>
    <t>By Age</t>
  </si>
  <si>
    <t>&lt;30</t>
  </si>
  <si>
    <t>30-50</t>
  </si>
  <si>
    <t>&gt;50</t>
  </si>
  <si>
    <t>Total Number of Employee Turnover</t>
  </si>
  <si>
    <t>Board Diversity**</t>
  </si>
  <si>
    <t>By Gender - Percentage</t>
  </si>
  <si>
    <t>By Gender - Total Number</t>
  </si>
  <si>
    <t>By Age - Percentage</t>
  </si>
  <si>
    <t>51-55</t>
  </si>
  <si>
    <t>56-60</t>
  </si>
  <si>
    <t>61-65</t>
  </si>
  <si>
    <t>66-70</t>
  </si>
  <si>
    <t>By Age - Total Number</t>
  </si>
  <si>
    <t>By Ethnicity - Percentage</t>
  </si>
  <si>
    <t>Malay</t>
  </si>
  <si>
    <t>Chinese</t>
  </si>
  <si>
    <t>Indian</t>
  </si>
  <si>
    <t>By Ethnicity - Total Number</t>
  </si>
  <si>
    <t>By Nationality - Percentage</t>
  </si>
  <si>
    <t>Malaysian</t>
  </si>
  <si>
    <t>Non-Malaysian</t>
  </si>
  <si>
    <t>By Nationality - Total Number</t>
  </si>
  <si>
    <t>Learning &amp; Development</t>
  </si>
  <si>
    <t>Total Training Hours</t>
  </si>
  <si>
    <t>Total Training Hours - By Gender</t>
  </si>
  <si>
    <t>Average Training Hours - By Gender</t>
  </si>
  <si>
    <t>Total Training Hours By Employee Category</t>
  </si>
  <si>
    <t>Senior Management</t>
  </si>
  <si>
    <t>Middle Management</t>
  </si>
  <si>
    <t>Executive</t>
  </si>
  <si>
    <t>Non-Executive</t>
  </si>
  <si>
    <t>Average Training Hours By Employee Category</t>
  </si>
  <si>
    <t>Total Amount Invested in Employee Learning and Development (RM)</t>
  </si>
  <si>
    <t>Carbon Emissions and Energy</t>
  </si>
  <si>
    <t>GHG Emissions (tCO2e)</t>
  </si>
  <si>
    <t>Scope 1</t>
  </si>
  <si>
    <t>Scope 2</t>
  </si>
  <si>
    <t>Scope 3</t>
  </si>
  <si>
    <t>Carbon Emissions Intensity</t>
  </si>
  <si>
    <t>Scope 2 (tCO2e/m2)</t>
  </si>
  <si>
    <t>Scope 3 (tCO2e/Full Time Employee)</t>
  </si>
  <si>
    <t>Energy Consumption</t>
  </si>
  <si>
    <t>Total electricity consumption (MWh)</t>
  </si>
  <si>
    <t>Energy Intensity (MWh/m2)</t>
  </si>
  <si>
    <t>Carbon Emissions - Bursa Bull Charge (kgCO2e)</t>
  </si>
  <si>
    <t>Water</t>
  </si>
  <si>
    <t>Waste Management</t>
  </si>
  <si>
    <t>Hazardous Waste (kg)</t>
  </si>
  <si>
    <t>Non-hazardous Waste (kg)</t>
  </si>
  <si>
    <t>General Waste (sent to landfill)</t>
  </si>
  <si>
    <t>Paper (sent for recycling)</t>
  </si>
  <si>
    <t>Total Waste (kg)</t>
  </si>
  <si>
    <t>Community Investment</t>
  </si>
  <si>
    <t>Bursa Bull Charge</t>
  </si>
  <si>
    <t>Number of Beneficiary Organisations</t>
  </si>
  <si>
    <t>Amount Distributed to Beneficiary Organisations from Funds Raised (RM million)</t>
  </si>
  <si>
    <t>Yayasan Bursa Malaysia (YBM) Scholarship Programme</t>
  </si>
  <si>
    <t>Number of Scholars Supported</t>
  </si>
  <si>
    <t>Yayasan Bursa Malaysia (YBM) Excellence and Merit Awards</t>
  </si>
  <si>
    <t>Total Amount Awarded (RM)</t>
  </si>
  <si>
    <t>Total Number of Recipients</t>
  </si>
  <si>
    <t>Note:</t>
  </si>
  <si>
    <t>*The employee categories presented in SR2017 were different from SR2018 and SR2019</t>
  </si>
  <si>
    <t>**Board diversity data reported in SR2019 is as at 31 January 2020</t>
  </si>
  <si>
    <t>Empowering Our Workforce</t>
  </si>
  <si>
    <t>Sustainability Performance Summary (2017-2020)</t>
  </si>
  <si>
    <t>Lower Management</t>
  </si>
  <si>
    <t>Protecting Our Environment</t>
  </si>
  <si>
    <t>Municipal water supply (m3)</t>
  </si>
  <si>
    <t>Groundwater extracted (m3)</t>
  </si>
  <si>
    <t>Total Water Consumption (m3)</t>
  </si>
  <si>
    <t xml:space="preserve">Note: We installed a meter to monitor our groundwater usage in 2019. We have been utilising groundwater extracted from a stream located near our Head Office since 2011 as non-potable water used for toilet flushing and in cooling towers. </t>
  </si>
  <si>
    <t xml:space="preserve">Note: 
1) Non-hazardous waste are disposed in a landfill at Bukit Tagar through the Taman Lembah Beringin Transfer Station in Kuala Lumpur via our appointed collector. The hazardous waste is disposed in an environmentally responsible way according to relevant government legislations through a licensed operator. 
2) Well-labelled paper recycling bins are provided throughout our office to encourage employees to recycle paper. In 2020, we carried out a spring-cleaning exercise which has led to an increase in the amount of shredded paper and carton boxes.       </t>
  </si>
  <si>
    <t>Fabric-based items recycled (kg)</t>
  </si>
  <si>
    <t>Number of Electric Vehicle (EV) Charging Stations</t>
  </si>
  <si>
    <t xml:space="preserve">Note: 
1) In 2019, we placed a fabric bank at our office premise to collect fabric-based items for recycling. We were not able to carry out donation drives in 2020 due to the Covid-19 pandemic.   
2) We installed EV charging stations at our office to demonstrate our commitment to environmentally friendly solutions and support the transition towards clean, emission free vehicles. We intend to add two more EV stations in 2021.  </t>
  </si>
  <si>
    <t>46-50</t>
  </si>
  <si>
    <t>No. of differently-abled employees</t>
  </si>
  <si>
    <t>Percentage of employees in the NUCW</t>
  </si>
  <si>
    <t>Total</t>
  </si>
  <si>
    <t>Submissions of financial information received on time</t>
  </si>
  <si>
    <t>Total queries on media reports (% of media queries over general announcements received)</t>
  </si>
  <si>
    <t>Total queries on corporate announcements (% of queries on announcements over general announcements received)</t>
  </si>
  <si>
    <t>Number of financially distressed PLCs (% of affected PLCs over total PLCs)</t>
  </si>
  <si>
    <t>(0.1%)</t>
  </si>
  <si>
    <t>(0.8%)</t>
  </si>
  <si>
    <t>(2.7%)</t>
  </si>
  <si>
    <t>(0.2%)</t>
  </si>
  <si>
    <t>No. of employees in the NUCW</t>
  </si>
  <si>
    <t>71 and above</t>
  </si>
  <si>
    <t>Performance Data Table</t>
  </si>
  <si>
    <t>Percentage*</t>
  </si>
  <si>
    <t>Senior Management - Malay/Bumiputera</t>
  </si>
  <si>
    <t>Executive - Malay/Bumiputera</t>
  </si>
  <si>
    <t>Non-Executive - Malay/Bumiputera</t>
  </si>
  <si>
    <t>Middle Management - Malay/Bumiputera</t>
  </si>
  <si>
    <t>Employee Breakdown by Nationality</t>
  </si>
  <si>
    <t>Employees in National Union of Commercial Workers (NUCW)</t>
  </si>
  <si>
    <t>Differently-Abled Employee</t>
  </si>
  <si>
    <t>Board Diversity</t>
  </si>
  <si>
    <t xml:space="preserve">By Age </t>
  </si>
  <si>
    <t xml:space="preserve">By Ethnicity </t>
  </si>
  <si>
    <t xml:space="preserve">By Nationality </t>
  </si>
  <si>
    <t>Malay/Bumiputera</t>
  </si>
  <si>
    <t>Note: 
2021 data as at 1 Jan 2022</t>
  </si>
  <si>
    <t>Senior Management - Male</t>
  </si>
  <si>
    <t>Senior Management - Female</t>
  </si>
  <si>
    <t>Middle Management - Male</t>
  </si>
  <si>
    <t>Middle Management - Female</t>
  </si>
  <si>
    <t>Executive - Male</t>
  </si>
  <si>
    <t>Executive - Female</t>
  </si>
  <si>
    <t>Non-Executive - Male</t>
  </si>
  <si>
    <t>Non-Executive - Female</t>
  </si>
  <si>
    <t>Scope 3 (tCO2e/FTE)</t>
  </si>
  <si>
    <t>Number of PLCs with a deviation of more than 10% between the unaudited and audited results based on fiscal year-end</t>
  </si>
  <si>
    <t>(0.7%)</t>
  </si>
  <si>
    <t>(2.4%)</t>
  </si>
  <si>
    <t>Employee Breakdown by Gender (Permanent Employees)</t>
  </si>
  <si>
    <t>Employee Breakdown by Gender (Temporary Employees)</t>
  </si>
  <si>
    <t>12*</t>
  </si>
  <si>
    <t>5**</t>
  </si>
  <si>
    <t xml:space="preserve">Learning and Development </t>
  </si>
  <si>
    <t>(2.9%)</t>
  </si>
  <si>
    <t>314*</t>
  </si>
  <si>
    <t>286*</t>
  </si>
  <si>
    <t>600*</t>
  </si>
  <si>
    <t>Employee Breakdown by Gender (Full-time Employees)</t>
  </si>
  <si>
    <t>283**</t>
  </si>
  <si>
    <t>276**</t>
  </si>
  <si>
    <t>559**</t>
  </si>
  <si>
    <t>287**</t>
  </si>
  <si>
    <t>269**</t>
  </si>
  <si>
    <t>556**</t>
  </si>
  <si>
    <t>21**</t>
  </si>
  <si>
    <t>12**</t>
  </si>
  <si>
    <t>33**</t>
  </si>
  <si>
    <t>27**</t>
  </si>
  <si>
    <t>17**</t>
  </si>
  <si>
    <t>44**</t>
  </si>
  <si>
    <t>Employee Breakdown by Gender (Others)</t>
  </si>
  <si>
    <t>7**</t>
  </si>
  <si>
    <t>13**</t>
  </si>
  <si>
    <t>20**</t>
  </si>
  <si>
    <t>15**</t>
  </si>
  <si>
    <t>16**</t>
  </si>
  <si>
    <t>31**</t>
  </si>
  <si>
    <t>162*</t>
  </si>
  <si>
    <t>177*</t>
  </si>
  <si>
    <t>81*</t>
  </si>
  <si>
    <t>*Figure has been restated as a correction of an error</t>
  </si>
  <si>
    <t>155*</t>
  </si>
  <si>
    <t>33*</t>
  </si>
  <si>
    <t>596*</t>
  </si>
  <si>
    <t>0.15*</t>
  </si>
  <si>
    <t>0.14*</t>
  </si>
  <si>
    <t>0.21*</t>
  </si>
  <si>
    <t>20,530*</t>
  </si>
  <si>
    <t>22,715*</t>
  </si>
  <si>
    <t xml:space="preserve">Note: 
1) We installed EV charging stations at our office to demonstrate our commitment to environmentally friendly solutions and support the
transition towards clean, emission free vehicles. 3  additional EV charging stations were installed in 2021 at Basement 3A of our main building parking space
</t>
  </si>
  <si>
    <t>Notes: 
1. Senior Management - CEO, Senior Directors, Directors, Senior Executive Vice Presidents and Executive Vice Presidents
2. Middle Management - Senior Vice Presidents, Vice Presidents, Assistant Vice Presidents, Senior Managers and Managers
3. Executive - Senior Executives, Executives and Junior Executives</t>
  </si>
  <si>
    <t>10.6%*</t>
  </si>
  <si>
    <t>14.8%*</t>
  </si>
  <si>
    <t>* Figure has been restated as a correction of an error
Note:
1. Percentage of employees promoted by gender is calculated by dividing the number of employees as who were promoted by the total number of employees during the annual promotion cycle</t>
  </si>
  <si>
    <t>Notes: 
* The figure has been updated to 12 from 6 as reported in SR2021 after taking into account the submission of annual reports with FYE 30 Sep 2021, 31 Oct 2021, 30 Nov 2021 and 31 Dec 2021
** Based on submission of annual reports for financial year 2022 as at 31 January 2023 (i.e. the latest annual report(s) being the annual report(s) for FYE 30 September 2022)</t>
  </si>
  <si>
    <t>*Figures for 2020 and 2021 have been restated as a correction of an error
Note: 
1) Data on energy consumption include all buildings owned by Bursa Malaysia – Main Building, Annexe and Disaster Recovery Site
2) Our electricity data does not include consumption by our tenants, as well as our office at LFX
3) We have included only the self-occupied areas as the measurement of floor space
4) Energy intensity was calculated by dividing total energy consumption with the self-occupied area</t>
  </si>
  <si>
    <t>7216.77*</t>
  </si>
  <si>
    <t>60,901*</t>
  </si>
  <si>
    <t>51,324*</t>
  </si>
  <si>
    <t xml:space="preserve">*Figures for 2020 and 2021 for groundwater extracted have been restated as a correction of an error.
Note: 
1) We installed a meter to monitor our groundwater usage in 2019. We have been utilising groundwater extracted from a stream located near our Head Office since 2011 as non-potable water used for cooling towers. </t>
  </si>
  <si>
    <t xml:space="preserve">* Figures for 2020 and 2021 have been restated as a correction of an error
Notes: 
1) We have used the self-occupied area as the measurement of floor space for Scope 2 emissions
2) FTE refers to Full Time Employee </t>
  </si>
  <si>
    <t>Percentage of employees who have received training on anti-corruption by employee category</t>
  </si>
  <si>
    <t xml:space="preserve">Percentage of operations assessed for corruption-related risks </t>
  </si>
  <si>
    <t>Confirmed incidents of corruption and action taken</t>
  </si>
  <si>
    <t>Nil</t>
  </si>
  <si>
    <t>Anti-Fraud, Bribery and Corruption</t>
  </si>
  <si>
    <t xml:space="preserve">Total amount invested in the community where the target beneficiaries are external to the listed issuer 
</t>
  </si>
  <si>
    <t>Total number of beneficiaries of the investment in communities</t>
  </si>
  <si>
    <t xml:space="preserve">Market Integrity and Stability </t>
  </si>
  <si>
    <t>Environmental Footprint: Emissions</t>
  </si>
  <si>
    <t>Workplace Environment: A Diverse and Inclusive Workplace</t>
  </si>
  <si>
    <t>Environmental Footprint: Energy</t>
  </si>
  <si>
    <t>Environmental Footprint: Water</t>
  </si>
  <si>
    <t>Environmental Footprint: Waste</t>
  </si>
  <si>
    <t>Environmental Footprint: Others</t>
  </si>
  <si>
    <t>Workplace Environment: A Safe and Healthy Workplace</t>
  </si>
  <si>
    <t xml:space="preserve">Number of work-related fatalities </t>
  </si>
  <si>
    <t xml:space="preserve">Lost time incident rate </t>
  </si>
  <si>
    <t>Number of employees trained on health and safety standards</t>
  </si>
  <si>
    <t>Supply Chain Management</t>
  </si>
  <si>
    <t xml:space="preserve">Proportion of spending on local suppliers </t>
  </si>
  <si>
    <t>Cyber Security and Customer Privacy</t>
  </si>
  <si>
    <t xml:space="preserve">Number of substantiated complaints concerning breaches of customer privacy and losses of customer data </t>
  </si>
  <si>
    <t>* Figure has been restated as a correction of an error
** New disclosures in accordance with GRI Universal Standards 2021
Notes:
1. Full-time employee is defined as employee whose working hours per week, month, or year are defined according to national law or practice regarding working time
2. Permanent employee is defined as employee with a contract for an indeterminate period (i.e., indefinte contract) for full-time or part-time work
3. Temporary employee is defined as employee with a contract for a limited period (i.e., fixed term contract) that ends when the specific time period expires, or when the specific task or event that has an attached time estimate is completed (e.g., the end of a project or return of replaced employees)
4. Employee under the ‘Others’ category includes a part-time employee, trainee or intern</t>
  </si>
  <si>
    <t>* Scope 2 value represents both location and market-based. As we only purchase electricity from one source, which is Tenaga Nasional Berhad, both location and market-based computations of our scope 2 emissions are the same. We used the grid emissions factor published by Energy Commission of Malaysia.
Notes: 
1) Our GHG emissions footprint excludes our LFX office as we operate with a small team from shared office space. The figures, if included, will likely be immaterial. 
2) Scope 1 emissions for 2022 include emissions from owned transport, fuel combustion and fugitve emissions
3) Scope 3 emissions for 2022 include employee commuting, homeworking, waste disposal, business travel, paper consumption and water consumption
4) See Bursa Malaysia Sustainability Report 2022 for further details on calculation approach and key assumptions
5) Our carbon emissions data for 2022 have been verified by Bureau Veritas Certification (M) Sdn Bhd</t>
  </si>
  <si>
    <t xml:space="preserve">Notes: 
1) Non-hazardous waste is disposed in a landfill at Bukit Tagar through the Taman Lembah Beringin Transfer Station in Kuala Lumpur via our appointed collector. The hazardous waste is disposed in an environmentally responsible way according to relevant government legislations through a licensed operator. 
2) Well-labelled paper recycling bins are provided throughout our office to encourage employees to recycle paper. In 2022, our office interior fit-out project has led to an increase in the amount of shredded paper and carton boxes as employees moved to the new office floors.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</si>
</sst>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RM&quot;#,##0;[Red]\-&quot;RM&quot;#,##0"/>
    <numFmt numFmtId="43" formatCode="_-* #,##0.00_-;\-* #,##0.00_-;_-* &quot;-&quot;??_-;_-@_-"/>
    <numFmt numFmtId="164" formatCode="_-* #,##0_-;\-* #,##0_-;_-* &quot;-&quot;??_-;_-@_-"/>
    <numFmt numFmtId="165" formatCode="0.0%"/>
    <numFmt numFmtId="166" formatCode="#,##0.0"/>
    <numFmt numFmtId="167" formatCode="0.0"/>
    <numFmt numFmtId="168" formatCode="0.000%"/>
    <numFmt numFmtId="169" formatCode="_-* #,##0.0_-;\-* #,##0.0_-;_-* &quot;-&quot;??_-;_-@_-"/>
  </numFmts>
  <fonts count="33">
    <font>
      <sz val="11"/>
      <color theme="1"/>
      <name val="Calibri"/>
      <family val="2"/>
      <scheme val="minor"/>
    </font>
    <font>
      <sz val="11"/>
      <color theme="1"/>
      <name val="Calibri"/>
      <family val="2"/>
      <scheme val="minor"/>
    </font>
    <font>
      <sz val="11"/>
      <color theme="1"/>
      <name val="DINPro-Light"/>
      <family val="3"/>
    </font>
    <font>
      <sz val="11"/>
      <name val="DINPro-Light"/>
      <family val="3"/>
    </font>
    <font>
      <sz val="11"/>
      <name val="Calibri"/>
      <family val="2"/>
      <scheme val="minor"/>
    </font>
    <font>
      <b/>
      <sz val="12"/>
      <name val="Unilever DIN Offc Pro"/>
      <family val="2"/>
    </font>
    <font>
      <b/>
      <sz val="18"/>
      <color rgb="FF00B050"/>
      <name val="Unilever DIN Offc Pro"/>
      <family val="2"/>
    </font>
    <font>
      <b/>
      <sz val="18"/>
      <color rgb="FFF6007B"/>
      <name val="Unilever DIN Offc Pro"/>
      <family val="2"/>
    </font>
    <font>
      <b/>
      <sz val="11"/>
      <color theme="1"/>
      <name val="DINPro-Light"/>
    </font>
    <font>
      <b/>
      <u/>
      <sz val="11"/>
      <color theme="1"/>
      <name val="DINPro-Light"/>
    </font>
    <font>
      <b/>
      <u/>
      <sz val="11"/>
      <color rgb="FF00B050"/>
      <name val="DINPro-Light"/>
    </font>
    <font>
      <b/>
      <sz val="18"/>
      <color theme="5"/>
      <name val="Unilever DIN Offc Pro"/>
      <family val="2"/>
    </font>
    <font>
      <b/>
      <u/>
      <sz val="11"/>
      <color theme="5"/>
      <name val="DINPro-Light"/>
    </font>
    <font>
      <sz val="8"/>
      <name val="Calibri"/>
      <family val="2"/>
      <scheme val="minor"/>
    </font>
    <font>
      <b/>
      <sz val="12"/>
      <color rgb="FFF6007B"/>
      <name val="Unilever DIN Offc Pro"/>
      <family val="2"/>
    </font>
    <font>
      <b/>
      <u/>
      <sz val="11"/>
      <color rgb="FFF6007B"/>
      <name val="DINPro-Light"/>
    </font>
    <font>
      <b/>
      <sz val="12"/>
      <color rgb="FF00B050"/>
      <name val="Unilever DIN Offc Pro"/>
      <family val="2"/>
    </font>
    <font>
      <b/>
      <sz val="12"/>
      <color theme="5"/>
      <name val="Unilever DIN Offc Pro"/>
      <family val="2"/>
    </font>
    <font>
      <b/>
      <sz val="20"/>
      <color theme="1"/>
      <name val="Unilever Illustrative Type"/>
    </font>
    <font>
      <b/>
      <i/>
      <sz val="10"/>
      <color rgb="FF0E0E9A"/>
      <name val="Unilever Illustrative Type"/>
    </font>
    <font>
      <i/>
      <sz val="10"/>
      <color theme="1"/>
      <name val="DINPro-Light"/>
    </font>
    <font>
      <b/>
      <sz val="18"/>
      <color rgb="FFCC00CC"/>
      <name val="Unilever DIN Offc Pro"/>
      <family val="2"/>
    </font>
    <font>
      <b/>
      <sz val="12"/>
      <color rgb="FFCC00CC"/>
      <name val="Unilever DIN Offc Pro"/>
      <family val="2"/>
    </font>
    <font>
      <i/>
      <sz val="11"/>
      <color theme="1"/>
      <name val="DINPro-Light"/>
    </font>
    <font>
      <sz val="11"/>
      <color rgb="FFFF0000"/>
      <name val="DINPro-Light"/>
      <family val="3"/>
    </font>
    <font>
      <b/>
      <sz val="11"/>
      <color theme="1"/>
      <name val="Calibri"/>
      <family val="2"/>
      <scheme val="minor"/>
    </font>
    <font>
      <sz val="11"/>
      <color theme="1"/>
      <name val="Courier New"/>
      <family val="3"/>
    </font>
    <font>
      <sz val="11"/>
      <color theme="1"/>
      <name val="DINPro-Light"/>
    </font>
    <font>
      <b/>
      <sz val="14"/>
      <color theme="0" tint="-4.9989318521683403E-2"/>
      <name val="Unilever Illustrative Type"/>
    </font>
    <font>
      <u/>
      <sz val="11"/>
      <color theme="1"/>
      <name val="DINPro-Light"/>
    </font>
    <font>
      <b/>
      <sz val="14"/>
      <color theme="0"/>
      <name val="Unilever Illustrative Type"/>
    </font>
    <font>
      <sz val="11"/>
      <name val="Courier New"/>
      <family val="3"/>
    </font>
    <font>
      <i/>
      <sz val="10"/>
      <name val="DINPro-Light"/>
    </font>
  </fonts>
  <fills count="13">
    <fill>
      <patternFill patternType="none"/>
    </fill>
    <fill>
      <patternFill patternType="gray125"/>
    </fill>
    <fill>
      <patternFill patternType="solid">
        <fgColor theme="0"/>
        <bgColor indexed="64"/>
      </patternFill>
    </fill>
    <fill>
      <patternFill patternType="solid">
        <fgColor rgb="FFEBF1DE"/>
        <bgColor indexed="64"/>
      </patternFill>
    </fill>
    <fill>
      <patternFill patternType="solid">
        <fgColor rgb="FFFFCCFF"/>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1">
    <xf numFmtId="0" fontId="0" fillId="0" borderId="0" xfId="0"/>
    <xf numFmtId="0" fontId="4" fillId="2" borderId="0" xfId="0" applyFont="1" applyFill="1" applyAlignment="1">
      <alignment vertical="center"/>
    </xf>
    <xf numFmtId="0" fontId="7" fillId="4" borderId="1" xfId="0" applyFont="1" applyFill="1" applyBorder="1" applyAlignment="1">
      <alignment horizontal="left" vertical="center"/>
    </xf>
    <xf numFmtId="0" fontId="14" fillId="4"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8" fillId="2" borderId="0" xfId="0" applyFont="1" applyFill="1" applyAlignment="1">
      <alignment vertical="top"/>
    </xf>
    <xf numFmtId="0" fontId="11" fillId="5" borderId="1" xfId="0" applyFont="1" applyFill="1" applyBorder="1" applyAlignment="1">
      <alignment horizontal="left" vertical="center" wrapText="1"/>
    </xf>
    <xf numFmtId="0" fontId="19" fillId="2" borderId="2" xfId="0" applyFont="1" applyFill="1" applyBorder="1" applyAlignment="1">
      <alignment vertical="top"/>
    </xf>
    <xf numFmtId="0" fontId="4" fillId="2" borderId="0" xfId="0" applyFont="1" applyFill="1" applyAlignment="1">
      <alignment vertical="top"/>
    </xf>
    <xf numFmtId="0" fontId="0" fillId="2" borderId="0" xfId="0" applyFill="1" applyAlignment="1">
      <alignment vertical="top"/>
    </xf>
    <xf numFmtId="0" fontId="2" fillId="2" borderId="1" xfId="0" applyFont="1" applyFill="1" applyBorder="1" applyAlignment="1">
      <alignment vertical="top"/>
    </xf>
    <xf numFmtId="0" fontId="2" fillId="0" borderId="1" xfId="0" applyFont="1" applyBorder="1" applyAlignment="1">
      <alignment vertical="top" wrapText="1"/>
    </xf>
    <xf numFmtId="0" fontId="8" fillId="2" borderId="1" xfId="0" applyFont="1" applyFill="1" applyBorder="1" applyAlignment="1">
      <alignment vertical="top" wrapText="1"/>
    </xf>
    <xf numFmtId="0" fontId="2" fillId="2" borderId="0" xfId="0" applyFont="1" applyFill="1" applyAlignment="1">
      <alignment vertical="top"/>
    </xf>
    <xf numFmtId="0" fontId="9" fillId="0" borderId="1" xfId="0" applyFont="1" applyBorder="1" applyAlignment="1">
      <alignment vertical="top" wrapText="1"/>
    </xf>
    <xf numFmtId="0" fontId="3" fillId="0" borderId="1" xfId="0" applyFont="1" applyBorder="1" applyAlignment="1">
      <alignment horizontal="right" vertical="top"/>
    </xf>
    <xf numFmtId="0" fontId="2" fillId="0" borderId="1" xfId="0" applyFont="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horizontal="right" vertical="top"/>
    </xf>
    <xf numFmtId="0" fontId="9" fillId="0" borderId="5" xfId="0" applyFont="1" applyBorder="1" applyAlignment="1">
      <alignment vertical="top" wrapText="1"/>
    </xf>
    <xf numFmtId="0" fontId="8" fillId="0" borderId="3" xfId="0" applyFont="1" applyBorder="1" applyAlignment="1">
      <alignment vertical="top" wrapText="1"/>
    </xf>
    <xf numFmtId="0" fontId="2" fillId="0" borderId="3" xfId="0" applyFont="1" applyBorder="1" applyAlignment="1">
      <alignment vertical="top" wrapText="1"/>
    </xf>
    <xf numFmtId="0" fontId="12" fillId="0" borderId="3" xfId="0" applyFont="1" applyBorder="1" applyAlignment="1">
      <alignment vertical="top" wrapText="1"/>
    </xf>
    <xf numFmtId="9" fontId="2" fillId="0" borderId="1" xfId="0" applyNumberFormat="1" applyFont="1" applyBorder="1" applyAlignment="1">
      <alignment vertical="top"/>
    </xf>
    <xf numFmtId="9" fontId="2" fillId="2" borderId="1" xfId="0" applyNumberFormat="1" applyFont="1" applyFill="1" applyBorder="1" applyAlignment="1">
      <alignment vertical="top"/>
    </xf>
    <xf numFmtId="3" fontId="2" fillId="0" borderId="1" xfId="0" applyNumberFormat="1" applyFont="1" applyBorder="1" applyAlignment="1">
      <alignment vertical="top"/>
    </xf>
    <xf numFmtId="0" fontId="6" fillId="3" borderId="3" xfId="0" applyFont="1" applyFill="1" applyBorder="1" applyAlignment="1">
      <alignment horizontal="left" vertical="top"/>
    </xf>
    <xf numFmtId="0" fontId="10" fillId="0" borderId="3" xfId="0" applyFont="1" applyBorder="1" applyAlignment="1">
      <alignment vertical="top" wrapText="1"/>
    </xf>
    <xf numFmtId="2" fontId="2" fillId="0" borderId="1" xfId="0" applyNumberFormat="1" applyFont="1" applyBorder="1" applyAlignment="1">
      <alignment vertical="top"/>
    </xf>
    <xf numFmtId="4" fontId="2" fillId="0" borderId="1" xfId="0" applyNumberFormat="1" applyFont="1" applyBorder="1" applyAlignment="1">
      <alignment vertical="top"/>
    </xf>
    <xf numFmtId="0" fontId="2" fillId="0" borderId="1" xfId="0" applyFont="1" applyBorder="1" applyAlignment="1">
      <alignment horizontal="right" vertical="top"/>
    </xf>
    <xf numFmtId="0" fontId="15" fillId="0" borderId="1" xfId="0" applyFont="1" applyBorder="1" applyAlignment="1">
      <alignment vertical="top" wrapText="1"/>
    </xf>
    <xf numFmtId="164" fontId="3" fillId="0" borderId="1" xfId="1" applyNumberFormat="1" applyFont="1" applyFill="1" applyBorder="1" applyAlignment="1" applyProtection="1">
      <alignment vertical="top"/>
      <protection locked="0"/>
    </xf>
    <xf numFmtId="164" fontId="3" fillId="0" borderId="1" xfId="0" applyNumberFormat="1" applyFont="1" applyBorder="1" applyAlignment="1">
      <alignment vertical="top"/>
    </xf>
    <xf numFmtId="0" fontId="3" fillId="0" borderId="1" xfId="0" applyFont="1" applyBorder="1" applyAlignment="1">
      <alignment vertical="top"/>
    </xf>
    <xf numFmtId="0" fontId="3" fillId="0" borderId="4" xfId="0" applyFont="1" applyBorder="1" applyAlignment="1">
      <alignment vertical="top"/>
    </xf>
    <xf numFmtId="165" fontId="3" fillId="0" borderId="1" xfId="2" applyNumberFormat="1" applyFont="1" applyBorder="1" applyAlignment="1">
      <alignment vertical="top"/>
    </xf>
    <xf numFmtId="9" fontId="3" fillId="0" borderId="1" xfId="0" applyNumberFormat="1" applyFont="1" applyBorder="1" applyAlignment="1">
      <alignment vertical="top"/>
    </xf>
    <xf numFmtId="3" fontId="3" fillId="0" borderId="1" xfId="0" applyNumberFormat="1" applyFont="1" applyBorder="1" applyAlignment="1">
      <alignment vertical="top"/>
    </xf>
    <xf numFmtId="2" fontId="3" fillId="0" borderId="1" xfId="0" applyNumberFormat="1" applyFont="1" applyBorder="1" applyAlignment="1">
      <alignment vertical="top"/>
    </xf>
    <xf numFmtId="4" fontId="3" fillId="0" borderId="1" xfId="0" applyNumberFormat="1" applyFont="1" applyBorder="1" applyAlignment="1">
      <alignment vertical="top"/>
    </xf>
    <xf numFmtId="166" fontId="3" fillId="0" borderId="1" xfId="0" applyNumberFormat="1" applyFont="1" applyBorder="1" applyAlignment="1">
      <alignment vertical="top"/>
    </xf>
    <xf numFmtId="167" fontId="3" fillId="0" borderId="1" xfId="0" applyNumberFormat="1" applyFont="1" applyBorder="1" applyAlignment="1">
      <alignment vertical="top"/>
    </xf>
    <xf numFmtId="0" fontId="22" fillId="4" borderId="1" xfId="0" applyFont="1" applyFill="1" applyBorder="1" applyAlignment="1">
      <alignment horizontal="center" vertical="center" wrapText="1"/>
    </xf>
    <xf numFmtId="0" fontId="10" fillId="2" borderId="3" xfId="0" applyFont="1" applyFill="1" applyBorder="1" applyAlignment="1">
      <alignment vertical="top" wrapText="1"/>
    </xf>
    <xf numFmtId="0" fontId="5" fillId="2" borderId="1" xfId="0" applyFont="1" applyFill="1" applyBorder="1" applyAlignment="1">
      <alignment vertical="top" wrapText="1"/>
    </xf>
    <xf numFmtId="0" fontId="8" fillId="0" borderId="1" xfId="0" applyFont="1" applyBorder="1" applyAlignment="1">
      <alignment vertical="top" wrapText="1"/>
    </xf>
    <xf numFmtId="3" fontId="3" fillId="2" borderId="1" xfId="0" applyNumberFormat="1" applyFont="1" applyFill="1" applyBorder="1" applyAlignment="1">
      <alignment vertical="top"/>
    </xf>
    <xf numFmtId="3" fontId="2" fillId="2" borderId="1" xfId="0" applyNumberFormat="1" applyFont="1" applyFill="1" applyBorder="1" applyAlignment="1">
      <alignment vertical="top"/>
    </xf>
    <xf numFmtId="0" fontId="21" fillId="4" borderId="3" xfId="0" applyFont="1" applyFill="1" applyBorder="1" applyAlignment="1">
      <alignment horizontal="left" vertical="center"/>
    </xf>
    <xf numFmtId="0" fontId="0" fillId="2" borderId="0" xfId="0" applyFill="1" applyAlignment="1">
      <alignment vertical="center"/>
    </xf>
    <xf numFmtId="0" fontId="17" fillId="5" borderId="1" xfId="0" applyFont="1" applyFill="1" applyBorder="1" applyAlignment="1">
      <alignment vertical="center" wrapText="1"/>
    </xf>
    <xf numFmtId="0" fontId="0" fillId="2" borderId="0" xfId="0" applyFill="1" applyAlignment="1">
      <alignment horizontal="right" vertical="center"/>
    </xf>
    <xf numFmtId="0" fontId="20" fillId="0" borderId="0" xfId="0" applyFont="1" applyAlignment="1">
      <alignment horizontal="right" vertical="center" wrapText="1"/>
    </xf>
    <xf numFmtId="164" fontId="3" fillId="0" borderId="1" xfId="0" applyNumberFormat="1" applyFont="1" applyBorder="1" applyAlignment="1">
      <alignment horizontal="right" vertical="center"/>
    </xf>
    <xf numFmtId="0" fontId="3" fillId="0" borderId="1" xfId="0" applyFont="1" applyBorder="1" applyAlignment="1">
      <alignment horizontal="right" vertical="center"/>
    </xf>
    <xf numFmtId="9" fontId="3" fillId="0" borderId="1" xfId="0" applyNumberFormat="1" applyFont="1" applyBorder="1" applyAlignment="1">
      <alignment horizontal="right" vertical="center"/>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2" fillId="2" borderId="1" xfId="0" applyNumberFormat="1" applyFont="1" applyFill="1" applyBorder="1" applyAlignment="1">
      <alignment horizontal="right" vertical="center"/>
    </xf>
    <xf numFmtId="0" fontId="5" fillId="2" borderId="1" xfId="0" applyFont="1" applyFill="1" applyBorder="1" applyAlignment="1">
      <alignment horizontal="right" vertical="center" wrapText="1"/>
    </xf>
    <xf numFmtId="4" fontId="2"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0" fontId="14" fillId="4" borderId="1" xfId="0" applyFont="1" applyFill="1" applyBorder="1" applyAlignment="1">
      <alignment horizontal="right" vertical="center"/>
    </xf>
    <xf numFmtId="167" fontId="3" fillId="0" borderId="1" xfId="0" applyNumberFormat="1" applyFont="1" applyBorder="1" applyAlignment="1">
      <alignment horizontal="right" vertical="center"/>
    </xf>
    <xf numFmtId="0" fontId="9" fillId="6" borderId="1" xfId="0" applyFont="1" applyFill="1" applyBorder="1" applyAlignment="1">
      <alignment vertical="top" wrapText="1"/>
    </xf>
    <xf numFmtId="164" fontId="3" fillId="6" borderId="1" xfId="0" applyNumberFormat="1" applyFont="1" applyFill="1" applyBorder="1" applyAlignment="1">
      <alignment horizontal="right" vertical="center"/>
    </xf>
    <xf numFmtId="0" fontId="2" fillId="6" borderId="1" xfId="0" applyFont="1" applyFill="1" applyBorder="1" applyAlignment="1">
      <alignment vertical="top" wrapText="1"/>
    </xf>
    <xf numFmtId="0" fontId="3" fillId="6" borderId="1" xfId="0" applyFont="1" applyFill="1" applyBorder="1" applyAlignment="1">
      <alignment horizontal="right" vertical="center"/>
    </xf>
    <xf numFmtId="0" fontId="2" fillId="6" borderId="1" xfId="0" applyFont="1" applyFill="1" applyBorder="1" applyAlignment="1">
      <alignment horizontal="right" vertical="center"/>
    </xf>
    <xf numFmtId="0" fontId="3" fillId="6" borderId="4" xfId="0" applyFont="1" applyFill="1" applyBorder="1" applyAlignment="1">
      <alignment horizontal="right" vertical="center"/>
    </xf>
    <xf numFmtId="0" fontId="2" fillId="6" borderId="4" xfId="0" applyFont="1" applyFill="1" applyBorder="1" applyAlignment="1">
      <alignment horizontal="right" vertical="center"/>
    </xf>
    <xf numFmtId="0" fontId="3" fillId="0" borderId="1" xfId="0" quotePrefix="1" applyFont="1" applyBorder="1" applyAlignment="1">
      <alignment horizontal="right" vertical="top"/>
    </xf>
    <xf numFmtId="164" fontId="3" fillId="0" borderId="1" xfId="1" applyNumberFormat="1" applyFont="1" applyFill="1" applyBorder="1" applyAlignment="1" applyProtection="1">
      <alignment horizontal="right" vertical="top"/>
      <protection locked="0"/>
    </xf>
    <xf numFmtId="0" fontId="2" fillId="0" borderId="4" xfId="0" applyFont="1" applyBorder="1" applyAlignment="1">
      <alignment vertical="top"/>
    </xf>
    <xf numFmtId="0" fontId="2" fillId="6" borderId="3" xfId="0" applyFont="1" applyFill="1" applyBorder="1" applyAlignment="1">
      <alignment vertical="top" wrapText="1"/>
    </xf>
    <xf numFmtId="0" fontId="8" fillId="6" borderId="3" xfId="0" applyFont="1" applyFill="1" applyBorder="1" applyAlignment="1">
      <alignment vertical="top" wrapText="1"/>
    </xf>
    <xf numFmtId="0" fontId="9" fillId="6" borderId="5" xfId="0" applyFont="1" applyFill="1" applyBorder="1" applyAlignment="1">
      <alignment vertical="top" wrapText="1"/>
    </xf>
    <xf numFmtId="165" fontId="3" fillId="6" borderId="1" xfId="2" applyNumberFormat="1" applyFont="1" applyFill="1" applyBorder="1" applyAlignment="1">
      <alignment horizontal="right" vertical="center"/>
    </xf>
    <xf numFmtId="9" fontId="3" fillId="6" borderId="1" xfId="0" applyNumberFormat="1" applyFont="1" applyFill="1" applyBorder="1" applyAlignment="1">
      <alignment horizontal="right" vertical="center"/>
    </xf>
    <xf numFmtId="3" fontId="3" fillId="0" borderId="1" xfId="0" applyNumberFormat="1" applyFont="1" applyBorder="1" applyAlignment="1">
      <alignment vertical="center"/>
    </xf>
    <xf numFmtId="0" fontId="2" fillId="0" borderId="1" xfId="0" applyFont="1" applyBorder="1" applyAlignment="1">
      <alignment vertical="center"/>
    </xf>
    <xf numFmtId="3" fontId="2" fillId="0" borderId="1" xfId="0" applyNumberFormat="1" applyFont="1" applyBorder="1" applyAlignment="1">
      <alignment vertical="center"/>
    </xf>
    <xf numFmtId="2" fontId="2" fillId="0" borderId="1" xfId="0" applyNumberFormat="1" applyFont="1" applyBorder="1" applyAlignment="1">
      <alignment horizontal="right" vertical="center"/>
    </xf>
    <xf numFmtId="0" fontId="24" fillId="0" borderId="1" xfId="0" applyFont="1" applyBorder="1" applyAlignment="1">
      <alignment vertical="top"/>
    </xf>
    <xf numFmtId="0" fontId="24" fillId="0" borderId="3" xfId="0" applyFont="1" applyBorder="1" applyAlignment="1">
      <alignment vertical="top" wrapText="1"/>
    </xf>
    <xf numFmtId="3" fontId="24" fillId="0" borderId="1" xfId="0" applyNumberFormat="1" applyFont="1" applyBorder="1" applyAlignment="1">
      <alignment vertical="top"/>
    </xf>
    <xf numFmtId="3" fontId="24" fillId="0" borderId="1" xfId="0" applyNumberFormat="1" applyFont="1" applyBorder="1" applyAlignment="1">
      <alignment horizontal="right" vertical="center"/>
    </xf>
    <xf numFmtId="0" fontId="23" fillId="0" borderId="1" xfId="0" applyFont="1" applyBorder="1" applyAlignment="1">
      <alignment horizontal="left" vertical="top" wrapText="1"/>
    </xf>
    <xf numFmtId="2" fontId="3" fillId="0" borderId="1" xfId="0" applyNumberFormat="1" applyFont="1" applyBorder="1" applyAlignment="1">
      <alignment horizontal="right" vertical="center"/>
    </xf>
    <xf numFmtId="9" fontId="3" fillId="0" borderId="1" xfId="2" applyFont="1" applyBorder="1" applyAlignment="1">
      <alignment horizontal="right" vertical="center"/>
    </xf>
    <xf numFmtId="0" fontId="17" fillId="5" borderId="1" xfId="0" applyFont="1" applyFill="1" applyBorder="1" applyAlignment="1">
      <alignment horizontal="center" vertical="center" wrapText="1"/>
    </xf>
    <xf numFmtId="0" fontId="3" fillId="0" borderId="4" xfId="0" applyFont="1" applyBorder="1" applyAlignment="1">
      <alignment horizontal="right" vertical="center"/>
    </xf>
    <xf numFmtId="0" fontId="2" fillId="0" borderId="4" xfId="0" applyFont="1" applyBorder="1" applyAlignment="1">
      <alignment horizontal="right" vertical="center"/>
    </xf>
    <xf numFmtId="164" fontId="2" fillId="0" borderId="1" xfId="1" applyNumberFormat="1" applyFont="1" applyFill="1" applyBorder="1" applyAlignment="1">
      <alignment vertical="top" wrapText="1"/>
    </xf>
    <xf numFmtId="0" fontId="3" fillId="0" borderId="3" xfId="0" applyFont="1" applyBorder="1" applyAlignment="1">
      <alignment vertical="top" wrapText="1"/>
    </xf>
    <xf numFmtId="165" fontId="3" fillId="0" borderId="1" xfId="2" applyNumberFormat="1" applyFont="1" applyFill="1" applyBorder="1" applyAlignment="1">
      <alignment horizontal="right" vertical="center"/>
    </xf>
    <xf numFmtId="165" fontId="3" fillId="0" borderId="1" xfId="0" applyNumberFormat="1" applyFont="1" applyBorder="1" applyAlignment="1">
      <alignment vertical="top"/>
    </xf>
    <xf numFmtId="165" fontId="3" fillId="0" borderId="1" xfId="0" applyNumberFormat="1" applyFont="1" applyBorder="1" applyAlignment="1">
      <alignment horizontal="right" vertical="center"/>
    </xf>
    <xf numFmtId="10" fontId="3" fillId="0" borderId="1" xfId="0" quotePrefix="1" applyNumberFormat="1" applyFont="1" applyBorder="1" applyAlignment="1">
      <alignment horizontal="right" vertical="top"/>
    </xf>
    <xf numFmtId="0" fontId="4" fillId="0" borderId="0" xfId="0" applyFont="1" applyAlignment="1">
      <alignment vertical="top"/>
    </xf>
    <xf numFmtId="0" fontId="25" fillId="2" borderId="0" xfId="0" applyFont="1" applyFill="1" applyAlignment="1">
      <alignment vertical="center"/>
    </xf>
    <xf numFmtId="0" fontId="27" fillId="0" borderId="1" xfId="0" applyFont="1" applyBorder="1" applyAlignment="1">
      <alignment vertical="top" wrapText="1"/>
    </xf>
    <xf numFmtId="3" fontId="26" fillId="0" borderId="1" xfId="0" applyNumberFormat="1" applyFont="1" applyBorder="1"/>
    <xf numFmtId="0" fontId="20" fillId="2" borderId="10" xfId="0" applyFont="1" applyFill="1" applyBorder="1" applyAlignment="1">
      <alignment horizontal="left" vertical="top" wrapText="1"/>
    </xf>
    <xf numFmtId="0" fontId="20" fillId="2" borderId="11" xfId="0" applyFont="1" applyFill="1" applyBorder="1" applyAlignment="1">
      <alignment horizontal="left" vertical="top" wrapText="1"/>
    </xf>
    <xf numFmtId="0" fontId="19" fillId="2" borderId="0" xfId="0" applyFont="1" applyFill="1" applyAlignment="1">
      <alignment vertical="top"/>
    </xf>
    <xf numFmtId="165" fontId="3" fillId="0" borderId="9" xfId="0" applyNumberFormat="1" applyFont="1" applyBorder="1" applyAlignment="1">
      <alignment horizontal="right" vertical="center"/>
    </xf>
    <xf numFmtId="0" fontId="2" fillId="2" borderId="0" xfId="0" applyFont="1" applyFill="1" applyAlignment="1">
      <alignment vertical="center"/>
    </xf>
    <xf numFmtId="0" fontId="5" fillId="9"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0" fontId="2"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right" vertical="center"/>
    </xf>
    <xf numFmtId="0" fontId="3" fillId="0" borderId="1" xfId="0" applyFont="1" applyBorder="1" applyAlignment="1">
      <alignment vertical="top" wrapText="1"/>
    </xf>
    <xf numFmtId="0" fontId="24" fillId="2" borderId="0" xfId="0" applyFont="1" applyFill="1" applyAlignment="1">
      <alignment vertical="top"/>
    </xf>
    <xf numFmtId="0" fontId="2" fillId="2" borderId="3" xfId="0" applyFont="1" applyFill="1" applyBorder="1" applyAlignment="1">
      <alignment vertical="top" wrapText="1"/>
    </xf>
    <xf numFmtId="0" fontId="9" fillId="2" borderId="0" xfId="0" applyFont="1" applyFill="1" applyAlignment="1">
      <alignment vertical="top" wrapText="1"/>
    </xf>
    <xf numFmtId="0" fontId="29" fillId="0" borderId="1" xfId="0" applyFont="1" applyBorder="1" applyAlignment="1">
      <alignment vertical="top" wrapText="1"/>
    </xf>
    <xf numFmtId="9" fontId="2" fillId="2" borderId="0" xfId="0" applyNumberFormat="1" applyFont="1" applyFill="1" applyAlignment="1">
      <alignment vertical="top"/>
    </xf>
    <xf numFmtId="9" fontId="3" fillId="2" borderId="0" xfId="2" applyFont="1" applyFill="1" applyBorder="1" applyAlignment="1">
      <alignment horizontal="right" vertical="center"/>
    </xf>
    <xf numFmtId="9" fontId="2" fillId="2" borderId="1" xfId="2" applyFont="1" applyFill="1" applyBorder="1" applyAlignment="1">
      <alignment vertical="top"/>
    </xf>
    <xf numFmtId="0" fontId="8" fillId="2" borderId="3" xfId="0" applyFont="1" applyFill="1" applyBorder="1" applyAlignment="1">
      <alignment vertical="top" wrapText="1"/>
    </xf>
    <xf numFmtId="0" fontId="2" fillId="2" borderId="1" xfId="0" applyFont="1" applyFill="1" applyBorder="1" applyAlignment="1">
      <alignment horizontal="right" vertical="center"/>
    </xf>
    <xf numFmtId="4" fontId="2" fillId="2" borderId="1" xfId="0" applyNumberFormat="1" applyFont="1" applyFill="1" applyBorder="1" applyAlignment="1">
      <alignment horizontal="right" vertical="center"/>
    </xf>
    <xf numFmtId="0" fontId="2" fillId="2" borderId="8" xfId="0" applyFont="1" applyFill="1" applyBorder="1" applyAlignment="1">
      <alignment horizontal="right" vertical="center"/>
    </xf>
    <xf numFmtId="0" fontId="2" fillId="2" borderId="1" xfId="0" applyFont="1" applyFill="1" applyBorder="1" applyAlignment="1">
      <alignment vertical="top" wrapText="1"/>
    </xf>
    <xf numFmtId="43" fontId="2" fillId="2" borderId="1" xfId="1" applyFont="1" applyFill="1" applyBorder="1" applyAlignment="1">
      <alignment horizontal="right" vertical="center"/>
    </xf>
    <xf numFmtId="2" fontId="3" fillId="2" borderId="1" xfId="0" applyNumberFormat="1" applyFont="1" applyFill="1" applyBorder="1" applyAlignment="1">
      <alignment horizontal="right" vertical="center"/>
    </xf>
    <xf numFmtId="164" fontId="3" fillId="2" borderId="1" xfId="1" applyNumberFormat="1" applyFont="1" applyFill="1" applyBorder="1" applyAlignment="1">
      <alignment vertical="top" wrapText="1"/>
    </xf>
    <xf numFmtId="0" fontId="2" fillId="0" borderId="1" xfId="0" applyFont="1" applyBorder="1" applyAlignment="1">
      <alignment horizontal="right" vertical="top" wrapText="1"/>
    </xf>
    <xf numFmtId="0" fontId="3" fillId="2" borderId="1" xfId="0" applyFont="1" applyFill="1" applyBorder="1" applyAlignment="1">
      <alignment vertical="top"/>
    </xf>
    <xf numFmtId="168" fontId="3" fillId="0" borderId="1" xfId="0" quotePrefix="1" applyNumberFormat="1" applyFont="1" applyBorder="1" applyAlignment="1">
      <alignment horizontal="right" vertical="top"/>
    </xf>
    <xf numFmtId="0" fontId="3" fillId="2" borderId="1" xfId="0" applyFont="1" applyFill="1" applyBorder="1" applyAlignment="1">
      <alignment horizontal="right" vertical="center"/>
    </xf>
    <xf numFmtId="0" fontId="2" fillId="2" borderId="4" xfId="0" applyFont="1" applyFill="1" applyBorder="1" applyAlignment="1">
      <alignment horizontal="right" vertical="center"/>
    </xf>
    <xf numFmtId="0" fontId="3" fillId="2" borderId="4" xfId="0" applyFont="1" applyFill="1" applyBorder="1" applyAlignment="1">
      <alignment horizontal="right" vertical="center"/>
    </xf>
    <xf numFmtId="1" fontId="3" fillId="0" borderId="1" xfId="0" applyNumberFormat="1" applyFont="1" applyBorder="1" applyAlignment="1">
      <alignment vertical="top"/>
    </xf>
    <xf numFmtId="1" fontId="3" fillId="2" borderId="0" xfId="0" applyNumberFormat="1" applyFont="1" applyFill="1" applyAlignment="1">
      <alignment horizontal="right" vertical="top"/>
    </xf>
    <xf numFmtId="1" fontId="3" fillId="2" borderId="1" xfId="0" applyNumberFormat="1" applyFont="1" applyFill="1" applyBorder="1" applyAlignment="1">
      <alignment vertical="top"/>
    </xf>
    <xf numFmtId="169" fontId="3" fillId="0" borderId="1" xfId="1" applyNumberFormat="1" applyFont="1" applyFill="1" applyBorder="1" applyAlignment="1">
      <alignment horizontal="right" vertical="top"/>
    </xf>
    <xf numFmtId="169" fontId="3" fillId="0" borderId="1" xfId="1" applyNumberFormat="1" applyFont="1" applyFill="1" applyBorder="1" applyAlignment="1">
      <alignment vertical="top"/>
    </xf>
    <xf numFmtId="169" fontId="3" fillId="0" borderId="1" xfId="1" applyNumberFormat="1" applyFont="1" applyFill="1" applyBorder="1" applyAlignment="1">
      <alignment horizontal="right" vertical="center"/>
    </xf>
    <xf numFmtId="164" fontId="3" fillId="0" borderId="1" xfId="1" applyNumberFormat="1" applyFont="1" applyFill="1" applyBorder="1" applyAlignment="1">
      <alignment horizontal="right" vertical="top"/>
    </xf>
    <xf numFmtId="164" fontId="3" fillId="0" borderId="1" xfId="1" applyNumberFormat="1" applyFont="1" applyFill="1" applyBorder="1" applyAlignment="1">
      <alignment vertical="top"/>
    </xf>
    <xf numFmtId="164" fontId="3" fillId="2" borderId="0" xfId="1" applyNumberFormat="1" applyFont="1" applyFill="1" applyBorder="1" applyAlignment="1">
      <alignment horizontal="right" vertical="top"/>
    </xf>
    <xf numFmtId="164" fontId="3" fillId="0" borderId="0" xfId="1" applyNumberFormat="1" applyFont="1" applyFill="1" applyBorder="1" applyAlignment="1">
      <alignment horizontal="right" vertical="top"/>
    </xf>
    <xf numFmtId="164" fontId="2" fillId="0" borderId="1" xfId="1" applyNumberFormat="1" applyFont="1" applyFill="1" applyBorder="1" applyAlignment="1">
      <alignment horizontal="right" vertical="top"/>
    </xf>
    <xf numFmtId="164" fontId="2" fillId="0" borderId="1" xfId="1" applyNumberFormat="1" applyFont="1" applyFill="1" applyBorder="1" applyAlignment="1">
      <alignment vertical="top"/>
    </xf>
    <xf numFmtId="164" fontId="3" fillId="2" borderId="1" xfId="1" applyNumberFormat="1" applyFont="1" applyFill="1" applyBorder="1" applyAlignment="1">
      <alignment vertical="top"/>
    </xf>
    <xf numFmtId="169" fontId="3" fillId="2" borderId="1" xfId="1" applyNumberFormat="1" applyFont="1" applyFill="1" applyBorder="1" applyAlignment="1">
      <alignment vertical="top"/>
    </xf>
    <xf numFmtId="0" fontId="2" fillId="0" borderId="0" xfId="0" applyFont="1" applyAlignment="1">
      <alignment vertical="top"/>
    </xf>
    <xf numFmtId="0" fontId="3" fillId="0" borderId="0" xfId="0" applyFont="1" applyAlignment="1">
      <alignment vertical="top"/>
    </xf>
    <xf numFmtId="0" fontId="2" fillId="10" borderId="9" xfId="0" applyFont="1" applyFill="1" applyBorder="1" applyAlignment="1">
      <alignment vertical="top" wrapText="1"/>
    </xf>
    <xf numFmtId="0" fontId="2" fillId="10" borderId="1" xfId="0" applyFont="1" applyFill="1" applyBorder="1" applyAlignment="1">
      <alignment vertical="top" wrapText="1"/>
    </xf>
    <xf numFmtId="0" fontId="20" fillId="2" borderId="0" xfId="0" applyFont="1" applyFill="1" applyAlignment="1">
      <alignment horizontal="left" vertical="top" wrapText="1"/>
    </xf>
    <xf numFmtId="0" fontId="27" fillId="0" borderId="13" xfId="0" applyFont="1" applyBorder="1" applyAlignment="1">
      <alignment vertical="top" wrapText="1"/>
    </xf>
    <xf numFmtId="165" fontId="3" fillId="0" borderId="13" xfId="0" applyNumberFormat="1" applyFont="1" applyBorder="1" applyAlignment="1">
      <alignment vertical="top"/>
    </xf>
    <xf numFmtId="3" fontId="31" fillId="0" borderId="1" xfId="0" applyNumberFormat="1" applyFont="1" applyBorder="1" applyAlignment="1">
      <alignment horizontal="right"/>
    </xf>
    <xf numFmtId="49" fontId="3" fillId="0" borderId="1" xfId="2" quotePrefix="1" applyNumberFormat="1" applyFont="1" applyBorder="1" applyAlignment="1">
      <alignment horizontal="right" vertical="top"/>
    </xf>
    <xf numFmtId="49" fontId="3" fillId="0" borderId="1" xfId="0" quotePrefix="1" applyNumberFormat="1" applyFont="1" applyBorder="1" applyAlignment="1">
      <alignment horizontal="right" vertical="top"/>
    </xf>
    <xf numFmtId="0" fontId="3" fillId="2" borderId="1" xfId="0" applyFont="1" applyFill="1" applyBorder="1" applyAlignment="1">
      <alignment horizontal="right" vertical="top"/>
    </xf>
    <xf numFmtId="165" fontId="3" fillId="2" borderId="1" xfId="2" applyNumberFormat="1" applyFont="1" applyFill="1" applyBorder="1" applyAlignment="1">
      <alignment horizontal="right" vertical="center"/>
    </xf>
    <xf numFmtId="9" fontId="3" fillId="2" borderId="1" xfId="0" applyNumberFormat="1" applyFont="1" applyFill="1" applyBorder="1" applyAlignment="1">
      <alignment horizontal="right" vertical="center"/>
    </xf>
    <xf numFmtId="165" fontId="3" fillId="2" borderId="1" xfId="0" applyNumberFormat="1" applyFont="1" applyFill="1" applyBorder="1" applyAlignment="1">
      <alignment vertical="top"/>
    </xf>
    <xf numFmtId="165" fontId="3" fillId="2" borderId="13" xfId="0" applyNumberFormat="1" applyFont="1" applyFill="1" applyBorder="1" applyAlignment="1">
      <alignment vertical="top"/>
    </xf>
    <xf numFmtId="164" fontId="2" fillId="2" borderId="1" xfId="1" applyNumberFormat="1" applyFont="1" applyFill="1" applyBorder="1" applyAlignment="1">
      <alignment horizontal="right" vertical="top"/>
    </xf>
    <xf numFmtId="4" fontId="3" fillId="2" borderId="1" xfId="0" applyNumberFormat="1" applyFont="1" applyFill="1" applyBorder="1" applyAlignment="1">
      <alignment horizontal="right" vertical="center"/>
    </xf>
    <xf numFmtId="9" fontId="2" fillId="0" borderId="1" xfId="0" applyNumberFormat="1" applyFont="1" applyBorder="1" applyAlignment="1">
      <alignment horizontal="right" vertical="top" wrapText="1"/>
    </xf>
    <xf numFmtId="3" fontId="2" fillId="0" borderId="1" xfId="0" applyNumberFormat="1" applyFont="1" applyBorder="1" applyAlignment="1">
      <alignment horizontal="right" vertical="top" wrapText="1"/>
    </xf>
    <xf numFmtId="6" fontId="2" fillId="0" borderId="1" xfId="0" applyNumberFormat="1" applyFont="1" applyBorder="1" applyAlignment="1">
      <alignment horizontal="right" vertical="top" wrapText="1"/>
    </xf>
    <xf numFmtId="1" fontId="2" fillId="0" borderId="1" xfId="0" applyNumberFormat="1" applyFont="1" applyBorder="1" applyAlignment="1">
      <alignment horizontal="right" vertical="top" wrapText="1"/>
    </xf>
    <xf numFmtId="1" fontId="3" fillId="2" borderId="1" xfId="1" applyNumberFormat="1" applyFont="1" applyFill="1" applyBorder="1" applyAlignment="1">
      <alignment horizontal="right" vertical="top"/>
    </xf>
    <xf numFmtId="164" fontId="2" fillId="12" borderId="1" xfId="1" applyNumberFormat="1" applyFont="1" applyFill="1" applyBorder="1" applyAlignment="1">
      <alignment vertical="top" wrapText="1"/>
    </xf>
    <xf numFmtId="164" fontId="3" fillId="12" borderId="1" xfId="1" applyNumberFormat="1" applyFont="1" applyFill="1" applyBorder="1" applyAlignment="1">
      <alignment vertical="top" wrapText="1"/>
    </xf>
    <xf numFmtId="0" fontId="2" fillId="12" borderId="1" xfId="0" applyFont="1" applyFill="1" applyBorder="1" applyAlignment="1">
      <alignment vertical="top" wrapText="1"/>
    </xf>
    <xf numFmtId="164" fontId="3" fillId="12" borderId="1" xfId="1" applyNumberFormat="1" applyFont="1" applyFill="1" applyBorder="1" applyAlignment="1">
      <alignment vertical="top"/>
    </xf>
    <xf numFmtId="0" fontId="3" fillId="2" borderId="1" xfId="2" applyNumberFormat="1" applyFont="1" applyFill="1" applyBorder="1" applyAlignment="1">
      <alignment vertical="top"/>
    </xf>
    <xf numFmtId="165" fontId="3" fillId="2" borderId="1" xfId="0" applyNumberFormat="1" applyFont="1" applyFill="1" applyBorder="1" applyAlignment="1">
      <alignment horizontal="right" vertical="center"/>
    </xf>
    <xf numFmtId="164" fontId="3" fillId="2" borderId="1" xfId="1" applyNumberFormat="1" applyFont="1" applyFill="1" applyBorder="1" applyAlignment="1">
      <alignment horizontal="right" vertical="top"/>
    </xf>
    <xf numFmtId="169" fontId="3" fillId="2" borderId="1" xfId="1" applyNumberFormat="1" applyFont="1" applyFill="1" applyBorder="1" applyAlignment="1">
      <alignment horizontal="right" vertical="top"/>
    </xf>
    <xf numFmtId="169" fontId="3" fillId="2" borderId="1" xfId="1" applyNumberFormat="1" applyFont="1" applyFill="1" applyBorder="1" applyAlignment="1">
      <alignment horizontal="right" vertical="center"/>
    </xf>
    <xf numFmtId="0" fontId="30" fillId="8" borderId="12" xfId="0" applyFont="1" applyFill="1" applyBorder="1" applyAlignment="1">
      <alignment horizontal="center" vertical="center"/>
    </xf>
    <xf numFmtId="0" fontId="20" fillId="11" borderId="0" xfId="0" applyFont="1" applyFill="1" applyAlignment="1">
      <alignment horizontal="left" vertical="top" wrapText="1"/>
    </xf>
    <xf numFmtId="0" fontId="28" fillId="8" borderId="12" xfId="0" applyFont="1" applyFill="1" applyBorder="1" applyAlignment="1">
      <alignment horizontal="center" vertical="center"/>
    </xf>
    <xf numFmtId="0" fontId="2" fillId="10" borderId="1" xfId="0" applyFont="1" applyFill="1" applyBorder="1" applyAlignment="1">
      <alignment horizontal="left" vertical="top" wrapText="1"/>
    </xf>
    <xf numFmtId="0" fontId="32" fillId="11" borderId="0" xfId="0" applyFont="1" applyFill="1" applyAlignment="1">
      <alignment horizontal="left" vertical="top" wrapText="1"/>
    </xf>
    <xf numFmtId="0" fontId="9" fillId="7" borderId="1" xfId="0" applyFont="1" applyFill="1" applyBorder="1" applyAlignment="1">
      <alignment horizontal="left" vertical="top" wrapText="1"/>
    </xf>
    <xf numFmtId="0" fontId="9" fillId="7" borderId="14" xfId="0" applyFont="1" applyFill="1" applyBorder="1" applyAlignment="1">
      <alignment horizontal="left" vertical="top" wrapText="1"/>
    </xf>
    <xf numFmtId="0" fontId="9" fillId="7" borderId="15" xfId="0" applyFont="1" applyFill="1" applyBorder="1" applyAlignment="1">
      <alignment horizontal="left" vertical="top" wrapText="1"/>
    </xf>
    <xf numFmtId="0" fontId="9" fillId="7" borderId="16" xfId="0" applyFont="1" applyFill="1" applyBorder="1" applyAlignment="1">
      <alignment horizontal="left" vertical="top" wrapText="1"/>
    </xf>
    <xf numFmtId="0" fontId="28" fillId="8" borderId="17" xfId="0" applyFont="1" applyFill="1" applyBorder="1" applyAlignment="1">
      <alignment horizontal="center" vertical="center"/>
    </xf>
    <xf numFmtId="0" fontId="30" fillId="8" borderId="13" xfId="0" applyFont="1" applyFill="1" applyBorder="1" applyAlignment="1">
      <alignment horizontal="center" vertical="center"/>
    </xf>
    <xf numFmtId="0" fontId="28" fillId="8" borderId="13" xfId="0" applyFont="1" applyFill="1" applyBorder="1" applyAlignment="1">
      <alignment horizontal="center" vertical="center"/>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1" xfId="0" applyFont="1" applyBorder="1" applyAlignment="1">
      <alignment horizontal="left" vertical="top" wrapText="1"/>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CCCC"/>
      <color rgb="FFFFE1E1"/>
      <color rgb="FFCC00CC"/>
      <color rgb="FFFFCCFF"/>
      <color rgb="FFF6007B"/>
      <color rgb="FFEBF1DE"/>
      <color rgb="FFF1EBDE"/>
      <color rgb="FFCCFF99"/>
      <color rgb="FF10D6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olly Chong Xiao En" id="{C592BE55-85F4-4F4E-9EA0-4A00E44B730F}" userId="S::mollychong@bursamalaysia.com::a4274c24-9c31-4f4a-b464-9a5edff165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62" dT="2021-01-16T14:04:15.26" personId="{C592BE55-85F4-4F4E-9EA0-4A00E44B730F}" id="{2585787C-6E84-4B42-811B-8E98647AFFE7}">
    <text>latest data provided by Admin shown 393. Please verify</text>
  </threadedComment>
  <threadedComment ref="A165" dT="2021-01-16T14:06:43.84" personId="{C592BE55-85F4-4F4E-9EA0-4A00E44B730F}" id="{16E66E86-D4CF-4F52-BA87-FF5769F27828}">
    <text>to check  whether we want to present this line item under waste management moving forward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E57F-3235-4377-9766-C9F5C23C6148}">
  <sheetPr>
    <pageSetUpPr fitToPage="1"/>
  </sheetPr>
  <dimension ref="A1:H258"/>
  <sheetViews>
    <sheetView tabSelected="1" zoomScale="90" zoomScaleNormal="90" workbookViewId="0">
      <pane ySplit="4" topLeftCell="A5" activePane="bottomLeft" state="frozen"/>
      <selection pane="bottomLeft" activeCell="C1" sqref="B1:C1048576"/>
    </sheetView>
  </sheetViews>
  <sheetFormatPr defaultColWidth="9.1796875" defaultRowHeight="14.5"/>
  <cols>
    <col min="1" max="1" width="65.1796875" style="9" customWidth="1"/>
    <col min="2" max="4" width="21.453125" style="52" customWidth="1"/>
    <col min="5" max="16384" width="9.1796875" style="9"/>
  </cols>
  <sheetData>
    <row r="1" spans="1:6" ht="25">
      <c r="A1" s="5" t="s">
        <v>149</v>
      </c>
    </row>
    <row r="2" spans="1:6">
      <c r="A2" s="7" t="s">
        <v>0</v>
      </c>
    </row>
    <row r="3" spans="1:6">
      <c r="A3" s="108"/>
    </row>
    <row r="4" spans="1:6" s="50" customFormat="1" ht="29.15" customHeight="1">
      <c r="A4" s="111"/>
      <c r="B4" s="112">
        <v>2020</v>
      </c>
      <c r="C4" s="112">
        <v>2021</v>
      </c>
      <c r="D4" s="112">
        <v>2022</v>
      </c>
      <c r="F4" s="103"/>
    </row>
    <row r="5" spans="1:6" s="50" customFormat="1" ht="41.15" customHeight="1" thickBot="1">
      <c r="A5" s="183" t="s">
        <v>236</v>
      </c>
      <c r="B5" s="183"/>
      <c r="C5" s="183"/>
      <c r="D5" s="183"/>
    </row>
    <row r="6" spans="1:6" s="13" customFormat="1" ht="15" customHeight="1" thickTop="1">
      <c r="A6" s="154" t="s">
        <v>139</v>
      </c>
      <c r="B6" s="109">
        <v>0.98699999999999999</v>
      </c>
      <c r="C6" s="109">
        <v>0.99550000000000005</v>
      </c>
      <c r="D6" s="109">
        <v>0.997</v>
      </c>
    </row>
    <row r="7" spans="1:6" s="13" customFormat="1" ht="43.5">
      <c r="A7" s="155" t="s">
        <v>173</v>
      </c>
      <c r="B7" s="55">
        <v>9</v>
      </c>
      <c r="C7" s="55" t="s">
        <v>178</v>
      </c>
      <c r="D7" s="55" t="s">
        <v>179</v>
      </c>
    </row>
    <row r="8" spans="1:6" s="13" customFormat="1" ht="14.5" customHeight="1">
      <c r="A8" s="186" t="s">
        <v>140</v>
      </c>
      <c r="B8" s="74">
        <v>50</v>
      </c>
      <c r="C8" s="101">
        <v>31</v>
      </c>
      <c r="D8" s="160">
        <v>23</v>
      </c>
    </row>
    <row r="9" spans="1:6" s="13" customFormat="1">
      <c r="A9" s="186"/>
      <c r="B9" s="74" t="s">
        <v>146</v>
      </c>
      <c r="C9" s="101" t="s">
        <v>143</v>
      </c>
      <c r="D9" s="160" t="s">
        <v>143</v>
      </c>
    </row>
    <row r="10" spans="1:6" s="13" customFormat="1" ht="14.5" customHeight="1">
      <c r="A10" s="186" t="s">
        <v>141</v>
      </c>
      <c r="B10" s="15">
        <v>196</v>
      </c>
      <c r="C10" s="55">
        <v>188</v>
      </c>
      <c r="D10" s="55">
        <v>143</v>
      </c>
    </row>
    <row r="11" spans="1:6" s="13" customFormat="1">
      <c r="A11" s="186"/>
      <c r="B11" s="74" t="s">
        <v>144</v>
      </c>
      <c r="C11" s="134" t="s">
        <v>174</v>
      </c>
      <c r="D11" s="161" t="s">
        <v>144</v>
      </c>
    </row>
    <row r="12" spans="1:6" s="13" customFormat="1" ht="14.5" customHeight="1">
      <c r="A12" s="186" t="s">
        <v>142</v>
      </c>
      <c r="B12" s="55">
        <v>25</v>
      </c>
      <c r="C12" s="55">
        <v>23</v>
      </c>
      <c r="D12" s="55">
        <v>27</v>
      </c>
    </row>
    <row r="13" spans="1:6" s="13" customFormat="1">
      <c r="A13" s="186"/>
      <c r="B13" s="74" t="s">
        <v>145</v>
      </c>
      <c r="C13" s="101" t="s">
        <v>175</v>
      </c>
      <c r="D13" s="161" t="s">
        <v>181</v>
      </c>
    </row>
    <row r="14" spans="1:6" s="13" customFormat="1" ht="77.150000000000006" customHeight="1">
      <c r="A14" s="187" t="s">
        <v>222</v>
      </c>
      <c r="B14" s="187"/>
      <c r="C14" s="187"/>
      <c r="D14" s="187"/>
    </row>
    <row r="15" spans="1:6" s="13" customFormat="1">
      <c r="A15" s="106"/>
      <c r="B15" s="107"/>
      <c r="C15" s="107"/>
      <c r="D15" s="107"/>
    </row>
    <row r="16" spans="1:6" s="110" customFormat="1" ht="40.5" customHeight="1" thickBot="1">
      <c r="A16" s="183" t="s">
        <v>238</v>
      </c>
      <c r="B16" s="183"/>
      <c r="C16" s="183"/>
      <c r="D16" s="183"/>
    </row>
    <row r="17" spans="1:5" s="13" customFormat="1" ht="15.75" customHeight="1" thickTop="1">
      <c r="A17" s="189" t="s">
        <v>185</v>
      </c>
      <c r="B17" s="190"/>
      <c r="C17" s="190"/>
      <c r="D17" s="191"/>
    </row>
    <row r="18" spans="1:5" s="13" customFormat="1">
      <c r="A18" s="11" t="s">
        <v>50</v>
      </c>
      <c r="B18" s="133">
        <f t="shared" ref="B18:B19" si="0">B36+B38+B40+B42</f>
        <v>304</v>
      </c>
      <c r="C18" s="162" t="s">
        <v>182</v>
      </c>
      <c r="D18" s="133">
        <v>323</v>
      </c>
    </row>
    <row r="19" spans="1:5" s="13" customFormat="1">
      <c r="A19" s="11" t="s">
        <v>51</v>
      </c>
      <c r="B19" s="133">
        <f t="shared" si="0"/>
        <v>288</v>
      </c>
      <c r="C19" s="162" t="s">
        <v>183</v>
      </c>
      <c r="D19" s="133">
        <v>291</v>
      </c>
    </row>
    <row r="20" spans="1:5" s="114" customFormat="1" ht="15" thickBot="1">
      <c r="A20" s="116" t="s">
        <v>138</v>
      </c>
      <c r="B20" s="133">
        <f t="shared" ref="B20" si="1">SUM(B18:B19)</f>
        <v>592</v>
      </c>
      <c r="C20" s="162" t="s">
        <v>184</v>
      </c>
      <c r="D20" s="133">
        <f>SUM(D18:D19)</f>
        <v>614</v>
      </c>
    </row>
    <row r="21" spans="1:5" s="13" customFormat="1" ht="15.75" customHeight="1" thickTop="1">
      <c r="A21" s="189" t="s">
        <v>176</v>
      </c>
      <c r="B21" s="190"/>
      <c r="C21" s="190"/>
      <c r="D21" s="191"/>
    </row>
    <row r="22" spans="1:5" s="13" customFormat="1">
      <c r="A22" s="11" t="s">
        <v>50</v>
      </c>
      <c r="B22" s="162" t="s">
        <v>186</v>
      </c>
      <c r="C22" s="162" t="s">
        <v>189</v>
      </c>
      <c r="D22" s="133">
        <v>294</v>
      </c>
      <c r="E22" s="152"/>
    </row>
    <row r="23" spans="1:5" s="13" customFormat="1">
      <c r="A23" s="11" t="s">
        <v>51</v>
      </c>
      <c r="B23" s="162" t="s">
        <v>187</v>
      </c>
      <c r="C23" s="162" t="s">
        <v>190</v>
      </c>
      <c r="D23" s="133">
        <v>268</v>
      </c>
      <c r="E23" s="152"/>
    </row>
    <row r="24" spans="1:5" s="114" customFormat="1" ht="15" thickBot="1">
      <c r="A24" s="116" t="s">
        <v>138</v>
      </c>
      <c r="B24" s="162" t="s">
        <v>188</v>
      </c>
      <c r="C24" s="162" t="s">
        <v>191</v>
      </c>
      <c r="D24" s="133">
        <v>562</v>
      </c>
      <c r="E24" s="153"/>
    </row>
    <row r="25" spans="1:5" s="13" customFormat="1" ht="15.75" customHeight="1" thickTop="1">
      <c r="A25" s="189" t="s">
        <v>177</v>
      </c>
      <c r="B25" s="190"/>
      <c r="C25" s="190"/>
      <c r="D25" s="191"/>
    </row>
    <row r="26" spans="1:5" s="13" customFormat="1">
      <c r="A26" s="11" t="s">
        <v>50</v>
      </c>
      <c r="B26" s="162" t="s">
        <v>192</v>
      </c>
      <c r="C26" s="162" t="s">
        <v>195</v>
      </c>
      <c r="D26" s="162">
        <v>29</v>
      </c>
    </row>
    <row r="27" spans="1:5" s="13" customFormat="1">
      <c r="A27" s="11" t="s">
        <v>51</v>
      </c>
      <c r="B27" s="162" t="s">
        <v>193</v>
      </c>
      <c r="C27" s="162" t="s">
        <v>196</v>
      </c>
      <c r="D27" s="162">
        <v>23</v>
      </c>
    </row>
    <row r="28" spans="1:5" s="114" customFormat="1" ht="15" thickBot="1">
      <c r="A28" s="116" t="s">
        <v>138</v>
      </c>
      <c r="B28" s="162" t="s">
        <v>194</v>
      </c>
      <c r="C28" s="162" t="s">
        <v>197</v>
      </c>
      <c r="D28" s="162">
        <v>52</v>
      </c>
    </row>
    <row r="29" spans="1:5" s="13" customFormat="1" ht="15.75" customHeight="1" thickTop="1">
      <c r="A29" s="189" t="s">
        <v>198</v>
      </c>
      <c r="B29" s="190"/>
      <c r="C29" s="190"/>
      <c r="D29" s="191"/>
    </row>
    <row r="30" spans="1:5" s="13" customFormat="1">
      <c r="A30" s="11" t="s">
        <v>50</v>
      </c>
      <c r="B30" s="162" t="s">
        <v>199</v>
      </c>
      <c r="C30" s="162" t="s">
        <v>202</v>
      </c>
      <c r="D30" s="133">
        <v>10</v>
      </c>
    </row>
    <row r="31" spans="1:5" s="13" customFormat="1">
      <c r="A31" s="11" t="s">
        <v>51</v>
      </c>
      <c r="B31" s="162" t="s">
        <v>200</v>
      </c>
      <c r="C31" s="162" t="s">
        <v>203</v>
      </c>
      <c r="D31" s="133">
        <v>15</v>
      </c>
    </row>
    <row r="32" spans="1:5" s="114" customFormat="1">
      <c r="A32" s="116" t="s">
        <v>138</v>
      </c>
      <c r="B32" s="162" t="s">
        <v>201</v>
      </c>
      <c r="C32" s="162" t="s">
        <v>204</v>
      </c>
      <c r="D32" s="133">
        <f>SUM(D30:D31)</f>
        <v>25</v>
      </c>
    </row>
    <row r="33" spans="1:4" s="114" customFormat="1" ht="151" customHeight="1">
      <c r="A33" s="184" t="s">
        <v>251</v>
      </c>
      <c r="B33" s="184"/>
      <c r="C33" s="184"/>
      <c r="D33" s="184"/>
    </row>
    <row r="34" spans="1:4">
      <c r="A34" s="156"/>
      <c r="B34" s="156"/>
      <c r="C34" s="156"/>
      <c r="D34" s="156"/>
    </row>
    <row r="35" spans="1:4" s="13" customFormat="1">
      <c r="A35" s="188" t="s">
        <v>4</v>
      </c>
      <c r="B35" s="188"/>
      <c r="C35" s="188"/>
      <c r="D35" s="188"/>
    </row>
    <row r="36" spans="1:4" s="13" customFormat="1">
      <c r="A36" s="11" t="s">
        <v>164</v>
      </c>
      <c r="B36" s="55">
        <v>15</v>
      </c>
      <c r="C36" s="55">
        <v>22</v>
      </c>
      <c r="D36" s="135">
        <v>21</v>
      </c>
    </row>
    <row r="37" spans="1:4" s="13" customFormat="1">
      <c r="A37" s="11" t="s">
        <v>165</v>
      </c>
      <c r="B37" s="57">
        <v>12</v>
      </c>
      <c r="C37" s="57">
        <v>16</v>
      </c>
      <c r="D37" s="125">
        <v>19</v>
      </c>
    </row>
    <row r="38" spans="1:4" s="13" customFormat="1">
      <c r="A38" s="11" t="s">
        <v>166</v>
      </c>
      <c r="B38" s="94">
        <v>156</v>
      </c>
      <c r="C38" s="94" t="s">
        <v>205</v>
      </c>
      <c r="D38" s="137">
        <v>175</v>
      </c>
    </row>
    <row r="39" spans="1:4" s="13" customFormat="1">
      <c r="A39" s="11" t="s">
        <v>167</v>
      </c>
      <c r="B39" s="94">
        <v>177</v>
      </c>
      <c r="C39" s="94" t="s">
        <v>206</v>
      </c>
      <c r="D39" s="137">
        <v>186</v>
      </c>
    </row>
    <row r="40" spans="1:4" s="13" customFormat="1">
      <c r="A40" s="11" t="s">
        <v>168</v>
      </c>
      <c r="B40" s="94">
        <v>73</v>
      </c>
      <c r="C40" s="94">
        <v>68</v>
      </c>
      <c r="D40" s="137">
        <v>66</v>
      </c>
    </row>
    <row r="41" spans="1:4" s="13" customFormat="1">
      <c r="A41" s="11" t="s">
        <v>169</v>
      </c>
      <c r="B41" s="94">
        <v>88</v>
      </c>
      <c r="C41" s="94">
        <v>82</v>
      </c>
      <c r="D41" s="137">
        <v>76</v>
      </c>
    </row>
    <row r="42" spans="1:4" s="13" customFormat="1">
      <c r="A42" s="11" t="s">
        <v>170</v>
      </c>
      <c r="B42" s="94">
        <v>60</v>
      </c>
      <c r="C42" s="94">
        <v>62</v>
      </c>
      <c r="D42" s="137">
        <v>61</v>
      </c>
    </row>
    <row r="43" spans="1:4" s="13" customFormat="1">
      <c r="A43" s="11" t="s">
        <v>171</v>
      </c>
      <c r="B43" s="55">
        <v>11</v>
      </c>
      <c r="C43" s="55">
        <v>11</v>
      </c>
      <c r="D43" s="135">
        <v>10</v>
      </c>
    </row>
    <row r="44" spans="1:4" s="13" customFormat="1">
      <c r="A44" s="113"/>
      <c r="B44" s="117"/>
      <c r="C44" s="117"/>
      <c r="D44" s="117"/>
    </row>
    <row r="45" spans="1:4" s="13" customFormat="1">
      <c r="A45" s="188" t="s">
        <v>14</v>
      </c>
      <c r="B45" s="188"/>
      <c r="C45" s="188"/>
      <c r="D45" s="188"/>
    </row>
    <row r="46" spans="1:4" s="13" customFormat="1">
      <c r="A46" s="11" t="s">
        <v>15</v>
      </c>
      <c r="B46" s="55">
        <v>0</v>
      </c>
      <c r="C46" s="55">
        <v>0</v>
      </c>
      <c r="D46" s="135">
        <v>0</v>
      </c>
    </row>
    <row r="47" spans="1:4" s="13" customFormat="1">
      <c r="A47" s="11" t="s">
        <v>16</v>
      </c>
      <c r="B47" s="57">
        <v>11</v>
      </c>
      <c r="C47" s="57">
        <v>15</v>
      </c>
      <c r="D47" s="125">
        <v>15</v>
      </c>
    </row>
    <row r="48" spans="1:4" s="13" customFormat="1">
      <c r="A48" s="11" t="s">
        <v>17</v>
      </c>
      <c r="B48" s="95">
        <v>16</v>
      </c>
      <c r="C48" s="95">
        <v>23</v>
      </c>
      <c r="D48" s="136">
        <v>25</v>
      </c>
    </row>
    <row r="49" spans="1:4" s="13" customFormat="1">
      <c r="A49" s="11" t="s">
        <v>18</v>
      </c>
      <c r="B49" s="94">
        <v>7</v>
      </c>
      <c r="C49" s="94">
        <v>10</v>
      </c>
      <c r="D49" s="137">
        <v>11</v>
      </c>
    </row>
    <row r="50" spans="1:4" s="13" customFormat="1">
      <c r="A50" s="11" t="s">
        <v>19</v>
      </c>
      <c r="B50" s="94">
        <v>251</v>
      </c>
      <c r="C50" s="94">
        <v>248</v>
      </c>
      <c r="D50" s="137">
        <v>261</v>
      </c>
    </row>
    <row r="51" spans="1:4" s="13" customFormat="1">
      <c r="A51" s="11" t="s">
        <v>20</v>
      </c>
      <c r="B51" s="94">
        <v>75</v>
      </c>
      <c r="C51" s="94" t="s">
        <v>207</v>
      </c>
      <c r="D51" s="137">
        <v>89</v>
      </c>
    </row>
    <row r="52" spans="1:4" s="13" customFormat="1">
      <c r="A52" s="11" t="s">
        <v>21</v>
      </c>
      <c r="B52" s="94">
        <v>45</v>
      </c>
      <c r="C52" s="94">
        <v>40</v>
      </c>
      <c r="D52" s="137">
        <v>41</v>
      </c>
    </row>
    <row r="53" spans="1:4" s="13" customFormat="1">
      <c r="A53" s="11" t="s">
        <v>22</v>
      </c>
      <c r="B53" s="94">
        <v>69</v>
      </c>
      <c r="C53" s="94">
        <v>63</v>
      </c>
      <c r="D53" s="137">
        <v>56</v>
      </c>
    </row>
    <row r="54" spans="1:4" s="13" customFormat="1">
      <c r="A54" s="11" t="s">
        <v>23</v>
      </c>
      <c r="B54" s="94">
        <v>47</v>
      </c>
      <c r="C54" s="94">
        <v>47</v>
      </c>
      <c r="D54" s="137">
        <v>45</v>
      </c>
    </row>
    <row r="55" spans="1:4" s="13" customFormat="1">
      <c r="A55" s="11" t="s">
        <v>24</v>
      </c>
      <c r="B55" s="94">
        <v>1</v>
      </c>
      <c r="C55" s="94">
        <v>5</v>
      </c>
      <c r="D55" s="137">
        <v>3</v>
      </c>
    </row>
    <row r="56" spans="1:4" s="13" customFormat="1">
      <c r="A56" s="11" t="s">
        <v>25</v>
      </c>
      <c r="B56" s="94">
        <v>46</v>
      </c>
      <c r="C56" s="94">
        <v>37</v>
      </c>
      <c r="D56" s="137">
        <v>33</v>
      </c>
    </row>
    <row r="57" spans="1:4" s="13" customFormat="1">
      <c r="A57" s="11" t="s">
        <v>26</v>
      </c>
      <c r="B57" s="55">
        <v>24</v>
      </c>
      <c r="C57" s="55">
        <v>31</v>
      </c>
      <c r="D57" s="135">
        <v>35</v>
      </c>
    </row>
    <row r="58" spans="1:4" s="13" customFormat="1" ht="24" customHeight="1">
      <c r="A58" s="184" t="s">
        <v>208</v>
      </c>
      <c r="B58" s="184"/>
      <c r="C58" s="184"/>
      <c r="D58" s="184"/>
    </row>
    <row r="59" spans="1:4">
      <c r="A59" s="156"/>
      <c r="B59" s="156"/>
      <c r="C59" s="156"/>
      <c r="D59" s="156"/>
    </row>
    <row r="60" spans="1:4" s="13" customFormat="1" ht="15.75" customHeight="1">
      <c r="A60" s="188" t="s">
        <v>27</v>
      </c>
      <c r="B60" s="188"/>
      <c r="C60" s="188"/>
      <c r="D60" s="188"/>
    </row>
    <row r="61" spans="1:4" s="13" customFormat="1">
      <c r="A61" s="128" t="s">
        <v>151</v>
      </c>
      <c r="B61" s="135">
        <v>11</v>
      </c>
      <c r="C61" s="135">
        <v>16</v>
      </c>
      <c r="D61" s="135">
        <v>18</v>
      </c>
    </row>
    <row r="62" spans="1:4" s="13" customFormat="1">
      <c r="A62" s="128" t="s">
        <v>29</v>
      </c>
      <c r="B62" s="125">
        <v>10</v>
      </c>
      <c r="C62" s="125">
        <v>16</v>
      </c>
      <c r="D62" s="125">
        <v>16</v>
      </c>
    </row>
    <row r="63" spans="1:4" s="13" customFormat="1">
      <c r="A63" s="128" t="s">
        <v>30</v>
      </c>
      <c r="B63" s="136">
        <v>5</v>
      </c>
      <c r="C63" s="136">
        <v>4</v>
      </c>
      <c r="D63" s="136">
        <v>4</v>
      </c>
    </row>
    <row r="64" spans="1:4" s="13" customFormat="1">
      <c r="A64" s="128" t="s">
        <v>31</v>
      </c>
      <c r="B64" s="137">
        <v>1</v>
      </c>
      <c r="C64" s="137">
        <v>2</v>
      </c>
      <c r="D64" s="137">
        <v>2</v>
      </c>
    </row>
    <row r="65" spans="1:4" s="13" customFormat="1">
      <c r="A65" s="128" t="s">
        <v>154</v>
      </c>
      <c r="B65" s="137">
        <v>146</v>
      </c>
      <c r="C65" s="137">
        <v>148</v>
      </c>
      <c r="D65" s="137">
        <v>156</v>
      </c>
    </row>
    <row r="66" spans="1:4" s="13" customFormat="1">
      <c r="A66" s="128" t="s">
        <v>33</v>
      </c>
      <c r="B66" s="137">
        <v>149</v>
      </c>
      <c r="C66" s="137" t="s">
        <v>209</v>
      </c>
      <c r="D66" s="137">
        <v>168</v>
      </c>
    </row>
    <row r="67" spans="1:4" s="13" customFormat="1">
      <c r="A67" s="128" t="s">
        <v>34</v>
      </c>
      <c r="B67" s="137">
        <v>32</v>
      </c>
      <c r="C67" s="137" t="s">
        <v>210</v>
      </c>
      <c r="D67" s="137">
        <v>35</v>
      </c>
    </row>
    <row r="68" spans="1:4" s="13" customFormat="1">
      <c r="A68" s="128" t="s">
        <v>35</v>
      </c>
      <c r="B68" s="137">
        <v>6</v>
      </c>
      <c r="C68" s="137">
        <v>3</v>
      </c>
      <c r="D68" s="137">
        <v>2</v>
      </c>
    </row>
    <row r="69" spans="1:4" s="13" customFormat="1">
      <c r="A69" s="128" t="s">
        <v>152</v>
      </c>
      <c r="B69" s="137">
        <v>121</v>
      </c>
      <c r="C69" s="137">
        <v>113</v>
      </c>
      <c r="D69" s="137">
        <v>109</v>
      </c>
    </row>
    <row r="70" spans="1:4" s="13" customFormat="1">
      <c r="A70" s="128" t="s">
        <v>37</v>
      </c>
      <c r="B70" s="137">
        <v>19</v>
      </c>
      <c r="C70" s="137">
        <v>19</v>
      </c>
      <c r="D70" s="137">
        <v>17</v>
      </c>
    </row>
    <row r="71" spans="1:4" s="13" customFormat="1">
      <c r="A71" s="128" t="s">
        <v>38</v>
      </c>
      <c r="B71" s="137">
        <v>19</v>
      </c>
      <c r="C71" s="137">
        <v>16</v>
      </c>
      <c r="D71" s="137">
        <v>14</v>
      </c>
    </row>
    <row r="72" spans="1:4" s="13" customFormat="1">
      <c r="A72" s="128" t="s">
        <v>39</v>
      </c>
      <c r="B72" s="137">
        <v>2</v>
      </c>
      <c r="C72" s="137">
        <v>2</v>
      </c>
      <c r="D72" s="137">
        <v>2</v>
      </c>
    </row>
    <row r="73" spans="1:4" s="13" customFormat="1">
      <c r="A73" s="128" t="s">
        <v>153</v>
      </c>
      <c r="B73" s="137">
        <v>67</v>
      </c>
      <c r="C73" s="137">
        <v>68</v>
      </c>
      <c r="D73" s="137">
        <v>65</v>
      </c>
    </row>
    <row r="74" spans="1:4" s="13" customFormat="1">
      <c r="A74" s="128" t="s">
        <v>41</v>
      </c>
      <c r="B74" s="137">
        <v>1</v>
      </c>
      <c r="C74" s="137">
        <v>1</v>
      </c>
      <c r="D74" s="137">
        <v>1</v>
      </c>
    </row>
    <row r="75" spans="1:4" s="13" customFormat="1">
      <c r="A75" s="11" t="s">
        <v>42</v>
      </c>
      <c r="B75" s="94">
        <v>3</v>
      </c>
      <c r="C75" s="94">
        <v>4</v>
      </c>
      <c r="D75" s="137">
        <v>5</v>
      </c>
    </row>
    <row r="76" spans="1:4" s="13" customFormat="1">
      <c r="A76" s="11" t="s">
        <v>43</v>
      </c>
      <c r="B76" s="55">
        <v>0</v>
      </c>
      <c r="C76" s="55">
        <v>0</v>
      </c>
      <c r="D76" s="135">
        <v>0</v>
      </c>
    </row>
    <row r="77" spans="1:4" ht="57.65" customHeight="1">
      <c r="A77" s="184" t="s">
        <v>218</v>
      </c>
      <c r="B77" s="184"/>
      <c r="C77" s="184"/>
      <c r="D77" s="184"/>
    </row>
    <row r="78" spans="1:4">
      <c r="A78" s="156"/>
      <c r="B78" s="156"/>
      <c r="C78" s="156"/>
      <c r="D78" s="156"/>
    </row>
    <row r="79" spans="1:4" s="13" customFormat="1">
      <c r="A79" s="188" t="s">
        <v>155</v>
      </c>
      <c r="B79" s="188"/>
      <c r="C79" s="188"/>
      <c r="D79" s="188"/>
    </row>
    <row r="80" spans="1:4" s="13" customFormat="1">
      <c r="A80" s="11" t="s">
        <v>78</v>
      </c>
      <c r="B80" s="135">
        <v>588</v>
      </c>
      <c r="C80" s="135" t="s">
        <v>211</v>
      </c>
      <c r="D80" s="135">
        <v>611</v>
      </c>
    </row>
    <row r="81" spans="1:4" s="13" customFormat="1">
      <c r="A81" s="10" t="s">
        <v>79</v>
      </c>
      <c r="B81" s="135">
        <v>4</v>
      </c>
      <c r="C81" s="135">
        <v>4</v>
      </c>
      <c r="D81" s="135">
        <v>3</v>
      </c>
    </row>
    <row r="82" spans="1:4" s="13" customFormat="1" ht="24" customHeight="1">
      <c r="A82" s="184" t="s">
        <v>208</v>
      </c>
      <c r="B82" s="184"/>
      <c r="C82" s="184"/>
      <c r="D82" s="184"/>
    </row>
    <row r="83" spans="1:4" s="13" customFormat="1">
      <c r="B83" s="115"/>
      <c r="C83" s="115"/>
      <c r="D83" s="115"/>
    </row>
    <row r="84" spans="1:4" s="13" customFormat="1">
      <c r="A84" s="188" t="s">
        <v>48</v>
      </c>
      <c r="B84" s="188"/>
      <c r="C84" s="188"/>
      <c r="D84" s="188"/>
    </row>
    <row r="85" spans="1:4" s="13" customFormat="1">
      <c r="A85" s="20" t="s">
        <v>52</v>
      </c>
      <c r="B85" s="98"/>
      <c r="C85" s="98"/>
      <c r="D85" s="163"/>
    </row>
    <row r="86" spans="1:4" s="13" customFormat="1">
      <c r="A86" s="21" t="s">
        <v>50</v>
      </c>
      <c r="B86" s="55">
        <v>18</v>
      </c>
      <c r="C86" s="55">
        <v>33</v>
      </c>
      <c r="D86" s="135">
        <v>43</v>
      </c>
    </row>
    <row r="87" spans="1:4" s="13" customFormat="1">
      <c r="A87" s="21" t="s">
        <v>51</v>
      </c>
      <c r="B87" s="55">
        <v>22</v>
      </c>
      <c r="C87" s="55">
        <v>42</v>
      </c>
      <c r="D87" s="135">
        <v>39</v>
      </c>
    </row>
    <row r="88" spans="1:4" s="13" customFormat="1">
      <c r="A88" s="20" t="s">
        <v>150</v>
      </c>
      <c r="B88" s="55"/>
      <c r="C88" s="55"/>
      <c r="D88" s="135"/>
    </row>
    <row r="89" spans="1:4" s="13" customFormat="1">
      <c r="A89" s="21" t="s">
        <v>50</v>
      </c>
      <c r="B89" s="100">
        <v>0.06</v>
      </c>
      <c r="C89" s="100" t="s">
        <v>219</v>
      </c>
      <c r="D89" s="179">
        <v>0.13500000000000001</v>
      </c>
    </row>
    <row r="90" spans="1:4" s="13" customFormat="1">
      <c r="A90" s="21" t="s">
        <v>51</v>
      </c>
      <c r="B90" s="100">
        <v>7.5999999999999998E-2</v>
      </c>
      <c r="C90" s="100" t="s">
        <v>220</v>
      </c>
      <c r="D90" s="179">
        <v>0.13400000000000001</v>
      </c>
    </row>
    <row r="91" spans="1:4" ht="67.5" customHeight="1">
      <c r="A91" s="184" t="s">
        <v>221</v>
      </c>
      <c r="B91" s="184"/>
      <c r="C91" s="184"/>
      <c r="D91" s="184"/>
    </row>
    <row r="92" spans="1:4">
      <c r="A92" s="156"/>
      <c r="B92" s="156"/>
      <c r="C92" s="156"/>
      <c r="D92" s="156"/>
    </row>
    <row r="93" spans="1:4" s="13" customFormat="1">
      <c r="A93" s="188" t="s">
        <v>53</v>
      </c>
      <c r="B93" s="188"/>
      <c r="C93" s="188"/>
      <c r="D93" s="188"/>
    </row>
    <row r="94" spans="1:4" s="13" customFormat="1">
      <c r="A94" s="11" t="s">
        <v>50</v>
      </c>
      <c r="B94" s="55">
        <v>1</v>
      </c>
      <c r="C94" s="55">
        <v>1</v>
      </c>
      <c r="D94" s="135">
        <v>1</v>
      </c>
    </row>
    <row r="95" spans="1:4" s="13" customFormat="1">
      <c r="A95" s="11" t="s">
        <v>51</v>
      </c>
      <c r="B95" s="55">
        <v>1</v>
      </c>
      <c r="C95" s="55">
        <v>1</v>
      </c>
      <c r="D95" s="135">
        <v>1</v>
      </c>
    </row>
    <row r="96" spans="1:4" s="13" customFormat="1">
      <c r="A96" s="113"/>
      <c r="B96" s="115"/>
      <c r="C96" s="115"/>
      <c r="D96" s="115"/>
    </row>
    <row r="97" spans="1:4" s="13" customFormat="1">
      <c r="A97" s="188" t="s">
        <v>54</v>
      </c>
      <c r="B97" s="188"/>
      <c r="C97" s="188"/>
      <c r="D97" s="188"/>
    </row>
    <row r="98" spans="1:4" s="13" customFormat="1">
      <c r="A98" s="20" t="s">
        <v>52</v>
      </c>
      <c r="B98" s="56"/>
      <c r="C98" s="56"/>
      <c r="D98" s="164"/>
    </row>
    <row r="99" spans="1:4" s="13" customFormat="1">
      <c r="A99" s="21" t="s">
        <v>50</v>
      </c>
      <c r="B99" s="55">
        <v>8</v>
      </c>
      <c r="C99" s="55">
        <v>8</v>
      </c>
      <c r="D99" s="135">
        <v>13</v>
      </c>
    </row>
    <row r="100" spans="1:4" s="13" customFormat="1">
      <c r="A100" s="11" t="s">
        <v>51</v>
      </c>
      <c r="B100" s="55">
        <v>10</v>
      </c>
      <c r="C100" s="55">
        <v>3</v>
      </c>
      <c r="D100" s="135">
        <v>4</v>
      </c>
    </row>
    <row r="101" spans="1:4" s="13" customFormat="1">
      <c r="A101" s="20" t="s">
        <v>49</v>
      </c>
      <c r="B101" s="55"/>
      <c r="C101" s="55"/>
      <c r="D101" s="135"/>
    </row>
    <row r="102" spans="1:4" s="13" customFormat="1">
      <c r="A102" s="21" t="s">
        <v>50</v>
      </c>
      <c r="B102" s="56">
        <v>1</v>
      </c>
      <c r="C102" s="56">
        <v>1</v>
      </c>
      <c r="D102" s="164">
        <v>1</v>
      </c>
    </row>
    <row r="103" spans="1:4" s="13" customFormat="1">
      <c r="A103" s="21" t="s">
        <v>51</v>
      </c>
      <c r="B103" s="56">
        <v>1</v>
      </c>
      <c r="C103" s="56">
        <v>1</v>
      </c>
      <c r="D103" s="164">
        <v>1</v>
      </c>
    </row>
    <row r="104" spans="1:4" s="13" customFormat="1">
      <c r="A104" s="195"/>
      <c r="B104" s="196"/>
      <c r="C104" s="196"/>
      <c r="D104" s="196"/>
    </row>
    <row r="105" spans="1:4" s="13" customFormat="1">
      <c r="A105" s="188" t="s">
        <v>56</v>
      </c>
      <c r="B105" s="188"/>
      <c r="C105" s="188"/>
      <c r="D105" s="188"/>
    </row>
    <row r="106" spans="1:4" s="13" customFormat="1">
      <c r="A106" s="46" t="s">
        <v>57</v>
      </c>
      <c r="B106" s="55"/>
      <c r="C106" s="55"/>
      <c r="D106" s="135"/>
    </row>
    <row r="107" spans="1:4" s="13" customFormat="1">
      <c r="A107" s="11" t="s">
        <v>50</v>
      </c>
      <c r="B107" s="55">
        <v>21</v>
      </c>
      <c r="C107" s="55">
        <v>46</v>
      </c>
      <c r="D107" s="135">
        <v>58</v>
      </c>
    </row>
    <row r="108" spans="1:4" s="13" customFormat="1">
      <c r="A108" s="11" t="s">
        <v>51</v>
      </c>
      <c r="B108" s="55">
        <v>25</v>
      </c>
      <c r="C108" s="55">
        <v>18</v>
      </c>
      <c r="D108" s="135">
        <v>42</v>
      </c>
    </row>
    <row r="109" spans="1:4" s="13" customFormat="1">
      <c r="A109" s="46" t="s">
        <v>58</v>
      </c>
      <c r="B109" s="55"/>
      <c r="C109" s="55"/>
      <c r="D109" s="135"/>
    </row>
    <row r="110" spans="1:4" s="13" customFormat="1">
      <c r="A110" s="11" t="s">
        <v>59</v>
      </c>
      <c r="B110" s="55">
        <v>13</v>
      </c>
      <c r="C110" s="55">
        <v>18</v>
      </c>
      <c r="D110" s="135">
        <v>22</v>
      </c>
    </row>
    <row r="111" spans="1:4" s="13" customFormat="1">
      <c r="A111" s="11" t="s">
        <v>60</v>
      </c>
      <c r="B111" s="55">
        <v>27</v>
      </c>
      <c r="C111" s="55">
        <v>43</v>
      </c>
      <c r="D111" s="135">
        <v>73</v>
      </c>
    </row>
    <row r="112" spans="1:4" s="13" customFormat="1">
      <c r="A112" s="11" t="s">
        <v>61</v>
      </c>
      <c r="B112" s="55">
        <v>6</v>
      </c>
      <c r="C112" s="55">
        <v>2</v>
      </c>
      <c r="D112" s="135">
        <v>5</v>
      </c>
    </row>
    <row r="113" spans="1:4" s="13" customFormat="1">
      <c r="A113" s="113"/>
      <c r="B113" s="115"/>
      <c r="C113" s="115"/>
      <c r="D113" s="115"/>
    </row>
    <row r="114" spans="1:4" s="13" customFormat="1">
      <c r="A114" s="188" t="s">
        <v>62</v>
      </c>
      <c r="B114" s="188"/>
      <c r="C114" s="188"/>
      <c r="D114" s="188"/>
    </row>
    <row r="115" spans="1:4" s="13" customFormat="1">
      <c r="A115" s="46" t="s">
        <v>57</v>
      </c>
      <c r="B115" s="55"/>
      <c r="C115" s="55"/>
      <c r="D115" s="135"/>
    </row>
    <row r="116" spans="1:4" s="13" customFormat="1">
      <c r="A116" s="11" t="s">
        <v>50</v>
      </c>
      <c r="B116" s="55">
        <v>24</v>
      </c>
      <c r="C116" s="55">
        <v>37</v>
      </c>
      <c r="D116" s="135">
        <v>51</v>
      </c>
    </row>
    <row r="117" spans="1:4" s="13" customFormat="1">
      <c r="A117" s="11" t="s">
        <v>51</v>
      </c>
      <c r="B117" s="55">
        <v>30</v>
      </c>
      <c r="C117" s="55">
        <v>22</v>
      </c>
      <c r="D117" s="135">
        <v>38</v>
      </c>
    </row>
    <row r="118" spans="1:4" s="13" customFormat="1">
      <c r="A118" s="46" t="s">
        <v>58</v>
      </c>
      <c r="B118" s="55"/>
      <c r="C118" s="55"/>
      <c r="D118" s="135"/>
    </row>
    <row r="119" spans="1:4" s="13" customFormat="1">
      <c r="A119" s="11" t="s">
        <v>59</v>
      </c>
      <c r="B119" s="55">
        <v>4</v>
      </c>
      <c r="C119" s="55">
        <v>7</v>
      </c>
      <c r="D119" s="135">
        <v>12</v>
      </c>
    </row>
    <row r="120" spans="1:4" s="13" customFormat="1">
      <c r="A120" s="11" t="s">
        <v>60</v>
      </c>
      <c r="B120" s="55">
        <v>28</v>
      </c>
      <c r="C120" s="55">
        <v>30</v>
      </c>
      <c r="D120" s="135">
        <v>51</v>
      </c>
    </row>
    <row r="121" spans="1:4" s="13" customFormat="1">
      <c r="A121" s="11" t="s">
        <v>61</v>
      </c>
      <c r="B121" s="55">
        <v>22</v>
      </c>
      <c r="C121" s="55">
        <v>22</v>
      </c>
      <c r="D121" s="135">
        <v>26</v>
      </c>
    </row>
    <row r="122" spans="1:4" s="13" customFormat="1">
      <c r="A122" s="113"/>
      <c r="B122" s="115"/>
      <c r="C122" s="115"/>
      <c r="D122" s="115"/>
    </row>
    <row r="123" spans="1:4" s="13" customFormat="1">
      <c r="A123" s="188" t="s">
        <v>157</v>
      </c>
      <c r="B123" s="188"/>
      <c r="C123" s="188"/>
      <c r="D123" s="188"/>
    </row>
    <row r="124" spans="1:4" s="13" customFormat="1">
      <c r="A124" s="120" t="s">
        <v>136</v>
      </c>
      <c r="B124" s="55">
        <v>1</v>
      </c>
      <c r="C124" s="55">
        <v>1</v>
      </c>
      <c r="D124" s="135">
        <v>1</v>
      </c>
    </row>
    <row r="125" spans="1:4" s="13" customFormat="1">
      <c r="A125" s="119"/>
      <c r="B125" s="115"/>
      <c r="C125" s="115"/>
      <c r="D125" s="115"/>
    </row>
    <row r="126" spans="1:4" s="13" customFormat="1">
      <c r="A126" s="188" t="s">
        <v>156</v>
      </c>
      <c r="B126" s="188"/>
      <c r="C126" s="188"/>
      <c r="D126" s="188"/>
    </row>
    <row r="127" spans="1:4" s="13" customFormat="1">
      <c r="A127" s="104" t="s">
        <v>147</v>
      </c>
      <c r="B127" s="55">
        <v>43</v>
      </c>
      <c r="C127" s="55">
        <v>42</v>
      </c>
      <c r="D127" s="135">
        <v>37</v>
      </c>
    </row>
    <row r="128" spans="1:4" s="13" customFormat="1">
      <c r="A128" s="104" t="s">
        <v>137</v>
      </c>
      <c r="B128" s="99">
        <f>B127/B20</f>
        <v>7.2635135135135129E-2</v>
      </c>
      <c r="C128" s="99">
        <v>7.0000000000000007E-2</v>
      </c>
      <c r="D128" s="165">
        <f>D127/D20</f>
        <v>6.026058631921824E-2</v>
      </c>
    </row>
    <row r="129" spans="1:4" s="13" customFormat="1">
      <c r="A129" s="157"/>
      <c r="B129" s="158"/>
      <c r="C129" s="158"/>
      <c r="D129" s="166"/>
    </row>
    <row r="130" spans="1:4" s="110" customFormat="1" ht="40.5" customHeight="1">
      <c r="A130" s="193" t="s">
        <v>243</v>
      </c>
      <c r="B130" s="193"/>
      <c r="C130" s="193"/>
      <c r="D130" s="193"/>
    </row>
    <row r="131" spans="1:4" s="13" customFormat="1">
      <c r="A131" s="104" t="s">
        <v>244</v>
      </c>
      <c r="B131" s="177"/>
      <c r="C131" s="177"/>
      <c r="D131" s="173" t="s">
        <v>232</v>
      </c>
    </row>
    <row r="132" spans="1:4" s="13" customFormat="1">
      <c r="A132" s="104" t="s">
        <v>245</v>
      </c>
      <c r="B132" s="177"/>
      <c r="C132" s="177"/>
      <c r="D132" s="173" t="s">
        <v>232</v>
      </c>
    </row>
    <row r="133" spans="1:4" s="13" customFormat="1">
      <c r="A133" s="104" t="s">
        <v>246</v>
      </c>
      <c r="B133" s="177"/>
      <c r="C133" s="177"/>
      <c r="D133" s="178">
        <v>477</v>
      </c>
    </row>
    <row r="134" spans="1:4" s="13" customFormat="1">
      <c r="A134" s="119"/>
      <c r="B134" s="139"/>
      <c r="C134" s="139"/>
      <c r="D134" s="139"/>
    </row>
    <row r="135" spans="1:4" s="110" customFormat="1" ht="40.5" customHeight="1" thickBot="1">
      <c r="A135" s="193" t="s">
        <v>180</v>
      </c>
      <c r="B135" s="183"/>
      <c r="C135" s="183"/>
      <c r="D135" s="183"/>
    </row>
    <row r="136" spans="1:4" s="13" customFormat="1" ht="15" thickTop="1">
      <c r="A136" s="46" t="s">
        <v>82</v>
      </c>
      <c r="B136" s="145">
        <v>20516.52</v>
      </c>
      <c r="C136" s="145">
        <v>20379.650000000001</v>
      </c>
      <c r="D136" s="150">
        <v>16766</v>
      </c>
    </row>
    <row r="137" spans="1:4" s="13" customFormat="1">
      <c r="A137" s="119"/>
      <c r="B137" s="139"/>
      <c r="C137" s="139"/>
      <c r="D137" s="139"/>
    </row>
    <row r="138" spans="1:4" s="13" customFormat="1">
      <c r="A138" s="46" t="s">
        <v>83</v>
      </c>
      <c r="B138" s="138"/>
      <c r="C138" s="138"/>
      <c r="D138" s="140"/>
    </row>
    <row r="139" spans="1:4" s="13" customFormat="1">
      <c r="A139" s="11" t="s">
        <v>50</v>
      </c>
      <c r="B139" s="144">
        <v>9866.32</v>
      </c>
      <c r="C139" s="145">
        <v>9008.65</v>
      </c>
      <c r="D139" s="150">
        <v>7703</v>
      </c>
    </row>
    <row r="140" spans="1:4" s="13" customFormat="1">
      <c r="A140" s="11" t="s">
        <v>51</v>
      </c>
      <c r="B140" s="144">
        <v>10650.2</v>
      </c>
      <c r="C140" s="145">
        <v>11371</v>
      </c>
      <c r="D140" s="150">
        <v>9063</v>
      </c>
    </row>
    <row r="141" spans="1:4" s="13" customFormat="1">
      <c r="A141" s="119"/>
      <c r="B141" s="146"/>
      <c r="C141" s="146"/>
      <c r="D141" s="146"/>
    </row>
    <row r="142" spans="1:4" s="13" customFormat="1">
      <c r="A142" s="46" t="s">
        <v>84</v>
      </c>
      <c r="B142" s="145"/>
      <c r="C142" s="145"/>
      <c r="D142" s="150"/>
    </row>
    <row r="143" spans="1:4" s="13" customFormat="1">
      <c r="A143" s="11" t="s">
        <v>50</v>
      </c>
      <c r="B143" s="142">
        <v>32.1</v>
      </c>
      <c r="C143" s="142">
        <v>26.57</v>
      </c>
      <c r="D143" s="151">
        <v>24.3</v>
      </c>
    </row>
    <row r="144" spans="1:4" s="13" customFormat="1">
      <c r="A144" s="11" t="s">
        <v>51</v>
      </c>
      <c r="B144" s="142">
        <v>35.200000000000003</v>
      </c>
      <c r="C144" s="142">
        <v>37.28</v>
      </c>
      <c r="D144" s="151">
        <v>31.1</v>
      </c>
    </row>
    <row r="145" spans="1:4" s="13" customFormat="1">
      <c r="A145" s="119"/>
      <c r="B145" s="147"/>
      <c r="C145" s="147"/>
      <c r="D145" s="146"/>
    </row>
    <row r="146" spans="1:4" s="13" customFormat="1">
      <c r="A146" s="46" t="s">
        <v>85</v>
      </c>
      <c r="B146" s="144"/>
      <c r="C146" s="148"/>
      <c r="D146" s="167"/>
    </row>
    <row r="147" spans="1:4" s="13" customFormat="1">
      <c r="A147" s="11" t="s">
        <v>86</v>
      </c>
      <c r="B147" s="144">
        <v>574.68333333333328</v>
      </c>
      <c r="C147" s="144">
        <v>1289.6500000000001</v>
      </c>
      <c r="D147" s="180">
        <v>794.60333333333324</v>
      </c>
    </row>
    <row r="148" spans="1:4" s="13" customFormat="1">
      <c r="A148" s="11" t="s">
        <v>87</v>
      </c>
      <c r="B148" s="145">
        <v>12236.600000000002</v>
      </c>
      <c r="C148" s="149">
        <v>12516.62</v>
      </c>
      <c r="D148" s="150">
        <v>10368</v>
      </c>
    </row>
    <row r="149" spans="1:4" s="13" customFormat="1">
      <c r="A149" s="11" t="s">
        <v>88</v>
      </c>
      <c r="B149" s="145">
        <v>6413.4833333333336</v>
      </c>
      <c r="C149" s="149">
        <v>5406.15</v>
      </c>
      <c r="D149" s="150">
        <v>4024</v>
      </c>
    </row>
    <row r="150" spans="1:4" s="13" customFormat="1">
      <c r="A150" s="11" t="s">
        <v>89</v>
      </c>
      <c r="B150" s="145">
        <v>1291.75</v>
      </c>
      <c r="C150" s="149">
        <v>1167.23</v>
      </c>
      <c r="D150" s="150">
        <v>1532</v>
      </c>
    </row>
    <row r="151" spans="1:4" s="13" customFormat="1">
      <c r="A151" s="119"/>
      <c r="B151" s="147"/>
      <c r="C151" s="147"/>
      <c r="D151" s="147"/>
    </row>
    <row r="152" spans="1:4" s="13" customFormat="1">
      <c r="A152" s="46" t="s">
        <v>90</v>
      </c>
      <c r="B152" s="144"/>
      <c r="C152" s="144"/>
      <c r="D152" s="180"/>
    </row>
    <row r="153" spans="1:4" s="13" customFormat="1">
      <c r="A153" s="11" t="s">
        <v>86</v>
      </c>
      <c r="B153" s="141">
        <v>21.284567901234567</v>
      </c>
      <c r="C153" s="141">
        <v>34.86</v>
      </c>
      <c r="D153" s="181">
        <v>20.910614035087718</v>
      </c>
    </row>
    <row r="154" spans="1:4" s="13" customFormat="1">
      <c r="A154" s="11" t="s">
        <v>87</v>
      </c>
      <c r="B154" s="141">
        <v>35.061891117478517</v>
      </c>
      <c r="C154" s="141">
        <v>33.47</v>
      </c>
      <c r="D154" s="181">
        <v>28.6</v>
      </c>
    </row>
    <row r="155" spans="1:4" s="13" customFormat="1">
      <c r="A155" s="11" t="s">
        <v>88</v>
      </c>
      <c r="B155" s="143">
        <v>37.726372549019608</v>
      </c>
      <c r="C155" s="143">
        <v>33.369999999999997</v>
      </c>
      <c r="D155" s="182">
        <v>29</v>
      </c>
    </row>
    <row r="156" spans="1:4" s="13" customFormat="1">
      <c r="A156" s="11" t="s">
        <v>89</v>
      </c>
      <c r="B156" s="143">
        <v>19.279850746268657</v>
      </c>
      <c r="C156" s="143">
        <v>16.440000000000001</v>
      </c>
      <c r="D156" s="182">
        <v>22.5</v>
      </c>
    </row>
    <row r="157" spans="1:4" s="13" customFormat="1">
      <c r="A157" s="119"/>
      <c r="B157" s="115"/>
      <c r="C157" s="115"/>
      <c r="D157" s="115"/>
    </row>
    <row r="158" spans="1:4" s="13" customFormat="1">
      <c r="A158" s="46" t="s">
        <v>91</v>
      </c>
      <c r="B158" s="58">
        <v>1371825.77</v>
      </c>
      <c r="C158" s="58">
        <v>1487629.66</v>
      </c>
      <c r="D158" s="59">
        <v>1434681.38</v>
      </c>
    </row>
    <row r="159" spans="1:4" s="13" customFormat="1">
      <c r="A159" s="119"/>
      <c r="B159" s="115"/>
      <c r="C159" s="115"/>
      <c r="D159" s="115"/>
    </row>
    <row r="160" spans="1:4" s="110" customFormat="1" ht="40.5" customHeight="1" thickBot="1">
      <c r="A160" s="185" t="s">
        <v>237</v>
      </c>
      <c r="B160" s="185"/>
      <c r="C160" s="185"/>
      <c r="D160" s="185"/>
    </row>
    <row r="161" spans="1:4" s="13" customFormat="1" ht="15" thickTop="1">
      <c r="A161" s="124" t="s">
        <v>93</v>
      </c>
      <c r="B161" s="125"/>
      <c r="C161" s="125"/>
      <c r="D161" s="125"/>
    </row>
    <row r="162" spans="1:4" s="13" customFormat="1">
      <c r="A162" s="118" t="s">
        <v>94</v>
      </c>
      <c r="B162" s="125">
        <v>5.13</v>
      </c>
      <c r="C162" s="125">
        <v>113.23</v>
      </c>
      <c r="D162" s="125">
        <v>194.73</v>
      </c>
    </row>
    <row r="163" spans="1:4" s="13" customFormat="1">
      <c r="A163" s="118" t="s">
        <v>95</v>
      </c>
      <c r="B163" s="126">
        <v>6308.66</v>
      </c>
      <c r="C163" s="126">
        <v>5950.56</v>
      </c>
      <c r="D163" s="126" t="s">
        <v>224</v>
      </c>
    </row>
    <row r="164" spans="1:4" s="13" customFormat="1">
      <c r="A164" s="118" t="s">
        <v>96</v>
      </c>
      <c r="B164" s="127">
        <v>3.45</v>
      </c>
      <c r="C164" s="126">
        <v>1523.89</v>
      </c>
      <c r="D164" s="168">
        <v>1532.97</v>
      </c>
    </row>
    <row r="165" spans="1:4" s="13" customFormat="1">
      <c r="A165" s="128" t="s">
        <v>138</v>
      </c>
      <c r="B165" s="129">
        <v>6317.25</v>
      </c>
      <c r="C165" s="129">
        <f>7587.69</f>
        <v>7587.69</v>
      </c>
      <c r="D165" s="126">
        <v>8944.4699999999993</v>
      </c>
    </row>
    <row r="166" spans="1:4" ht="149.5" customHeight="1">
      <c r="A166" s="184" t="s">
        <v>252</v>
      </c>
      <c r="B166" s="184"/>
      <c r="C166" s="184"/>
      <c r="D166" s="184"/>
    </row>
    <row r="167" spans="1:4" s="13" customFormat="1">
      <c r="A167" s="119"/>
      <c r="B167" s="115"/>
      <c r="C167" s="115"/>
      <c r="D167" s="115"/>
    </row>
    <row r="168" spans="1:4" s="13" customFormat="1">
      <c r="A168" s="46" t="s">
        <v>97</v>
      </c>
      <c r="B168" s="57"/>
      <c r="C168" s="57"/>
      <c r="D168" s="57"/>
    </row>
    <row r="169" spans="1:4" s="13" customFormat="1">
      <c r="A169" s="11" t="s">
        <v>98</v>
      </c>
      <c r="B169" s="57" t="s">
        <v>212</v>
      </c>
      <c r="C169" s="61" t="s">
        <v>213</v>
      </c>
      <c r="D169" s="61">
        <v>0.17</v>
      </c>
    </row>
    <row r="170" spans="1:4" s="13" customFormat="1">
      <c r="A170" s="11" t="s">
        <v>172</v>
      </c>
      <c r="B170" s="130">
        <f>B164/592</f>
        <v>5.827702702702703E-3</v>
      </c>
      <c r="C170" s="130">
        <v>2.5499999999999998</v>
      </c>
      <c r="D170" s="130">
        <v>2.5499999999999998</v>
      </c>
    </row>
    <row r="171" spans="1:4" ht="74.150000000000006" customHeight="1">
      <c r="A171" s="184" t="s">
        <v>228</v>
      </c>
      <c r="B171" s="184"/>
      <c r="C171" s="184"/>
      <c r="D171" s="184"/>
    </row>
    <row r="172" spans="1:4" s="13" customFormat="1">
      <c r="A172" s="119"/>
      <c r="B172" s="115"/>
      <c r="C172" s="115"/>
      <c r="D172" s="115"/>
    </row>
    <row r="173" spans="1:4" s="110" customFormat="1" ht="40.5" customHeight="1" thickBot="1">
      <c r="A173" s="185" t="s">
        <v>239</v>
      </c>
      <c r="B173" s="185"/>
      <c r="C173" s="185"/>
      <c r="D173" s="185"/>
    </row>
    <row r="174" spans="1:4" s="13" customFormat="1" ht="15" thickTop="1">
      <c r="A174" s="20" t="s">
        <v>100</v>
      </c>
      <c r="B174" s="57"/>
      <c r="C174" s="57"/>
      <c r="D174" s="57"/>
    </row>
    <row r="175" spans="1:4" s="13" customFormat="1">
      <c r="A175" s="21" t="s">
        <v>101</v>
      </c>
      <c r="B175" s="61">
        <v>9090.2900000000009</v>
      </c>
      <c r="C175" s="61">
        <v>8990.1200000000008</v>
      </c>
      <c r="D175" s="61">
        <v>9252.26</v>
      </c>
    </row>
    <row r="176" spans="1:4" s="13" customFormat="1">
      <c r="A176" s="11" t="s">
        <v>102</v>
      </c>
      <c r="B176" s="85" t="s">
        <v>214</v>
      </c>
      <c r="C176" s="85" t="s">
        <v>214</v>
      </c>
      <c r="D176" s="85">
        <f t="shared" ref="D176" si="2">D175/43616.71</f>
        <v>0.21212649922472374</v>
      </c>
    </row>
    <row r="177" spans="1:4">
      <c r="A177" s="184" t="s">
        <v>223</v>
      </c>
      <c r="B177" s="184"/>
      <c r="C177" s="184"/>
      <c r="D177" s="184"/>
    </row>
    <row r="178" spans="1:4" s="13" customFormat="1">
      <c r="A178" s="119"/>
      <c r="B178" s="115"/>
      <c r="C178" s="115"/>
      <c r="D178" s="115"/>
    </row>
    <row r="179" spans="1:4" s="110" customFormat="1" ht="40.5" customHeight="1" thickBot="1">
      <c r="A179" s="185" t="s">
        <v>240</v>
      </c>
      <c r="B179" s="185"/>
      <c r="C179" s="185"/>
      <c r="D179" s="185"/>
    </row>
    <row r="180" spans="1:4" s="8" customFormat="1" ht="15" thickTop="1">
      <c r="A180" s="21" t="s">
        <v>127</v>
      </c>
      <c r="B180" s="64">
        <v>40371</v>
      </c>
      <c r="C180" s="64">
        <v>28609</v>
      </c>
      <c r="D180" s="64">
        <v>41865</v>
      </c>
    </row>
    <row r="181" spans="1:4" s="8" customFormat="1">
      <c r="A181" s="11" t="s">
        <v>128</v>
      </c>
      <c r="B181" s="64" t="s">
        <v>215</v>
      </c>
      <c r="C181" s="159" t="s">
        <v>216</v>
      </c>
      <c r="D181" s="159">
        <v>19598</v>
      </c>
    </row>
    <row r="182" spans="1:4" s="8" customFormat="1">
      <c r="A182" s="11" t="s">
        <v>129</v>
      </c>
      <c r="B182" s="64" t="s">
        <v>225</v>
      </c>
      <c r="C182" s="64" t="s">
        <v>226</v>
      </c>
      <c r="D182" s="105">
        <v>61463</v>
      </c>
    </row>
    <row r="183" spans="1:4" ht="74.5" customHeight="1">
      <c r="A183" s="184" t="s">
        <v>227</v>
      </c>
      <c r="B183" s="184"/>
      <c r="C183" s="184"/>
      <c r="D183" s="184"/>
    </row>
    <row r="184" spans="1:4" s="13" customFormat="1">
      <c r="A184" s="119"/>
      <c r="B184" s="115"/>
      <c r="C184" s="115"/>
      <c r="D184" s="115"/>
    </row>
    <row r="185" spans="1:4" s="110" customFormat="1" ht="40.5" customHeight="1" thickBot="1">
      <c r="A185" s="192" t="s">
        <v>241</v>
      </c>
      <c r="B185" s="192"/>
      <c r="C185" s="192"/>
      <c r="D185" s="192"/>
    </row>
    <row r="186" spans="1:4" s="8" customFormat="1" ht="15" thickTop="1">
      <c r="A186" s="20" t="s">
        <v>106</v>
      </c>
      <c r="B186" s="64">
        <v>608</v>
      </c>
      <c r="C186" s="64">
        <v>247.4</v>
      </c>
      <c r="D186" s="64">
        <v>0</v>
      </c>
    </row>
    <row r="187" spans="1:4" s="8" customFormat="1">
      <c r="A187" s="20" t="s">
        <v>107</v>
      </c>
      <c r="B187" s="64"/>
      <c r="C187" s="64"/>
      <c r="D187" s="64"/>
    </row>
    <row r="188" spans="1:4" s="8" customFormat="1">
      <c r="A188" s="21" t="s">
        <v>108</v>
      </c>
      <c r="B188" s="64">
        <v>552410</v>
      </c>
      <c r="C188" s="64">
        <v>364632</v>
      </c>
      <c r="D188" s="64">
        <v>417543</v>
      </c>
    </row>
    <row r="189" spans="1:4" s="8" customFormat="1">
      <c r="A189" s="97" t="s">
        <v>109</v>
      </c>
      <c r="B189" s="64">
        <v>7170</v>
      </c>
      <c r="C189" s="64">
        <v>6590</v>
      </c>
      <c r="D189" s="64">
        <v>11725</v>
      </c>
    </row>
    <row r="190" spans="1:4" s="8" customFormat="1">
      <c r="A190" s="20" t="s">
        <v>110</v>
      </c>
      <c r="B190" s="64">
        <f>SUM(B186:B189)</f>
        <v>560188</v>
      </c>
      <c r="C190" s="64">
        <f>SUM(C186:C189)</f>
        <v>371469.4</v>
      </c>
      <c r="D190" s="64">
        <f>SUM(D186:D189)</f>
        <v>429268</v>
      </c>
    </row>
    <row r="191" spans="1:4" ht="74.5" customHeight="1">
      <c r="A191" s="184" t="s">
        <v>253</v>
      </c>
      <c r="B191" s="184"/>
      <c r="C191" s="184"/>
      <c r="D191" s="184"/>
    </row>
    <row r="192" spans="1:4" s="13" customFormat="1">
      <c r="A192" s="119"/>
      <c r="B192" s="115"/>
      <c r="C192" s="115"/>
      <c r="D192" s="115"/>
    </row>
    <row r="193" spans="1:5" s="110" customFormat="1" ht="40.5" customHeight="1" thickBot="1">
      <c r="A193" s="185" t="s">
        <v>242</v>
      </c>
      <c r="B193" s="185"/>
      <c r="C193" s="185"/>
      <c r="D193" s="185"/>
    </row>
    <row r="194" spans="1:5" s="8" customFormat="1" ht="15" thickTop="1">
      <c r="A194" s="21" t="s">
        <v>132</v>
      </c>
      <c r="B194" s="96">
        <v>2522</v>
      </c>
      <c r="C194" s="131">
        <v>1264</v>
      </c>
      <c r="D194" s="131">
        <v>3595.3</v>
      </c>
    </row>
    <row r="195" spans="1:5" s="8" customFormat="1">
      <c r="A195" s="21" t="s">
        <v>133</v>
      </c>
      <c r="B195" s="11">
        <v>2</v>
      </c>
      <c r="C195" s="11">
        <v>5</v>
      </c>
      <c r="D195" s="11">
        <v>5</v>
      </c>
      <c r="E195" s="102"/>
    </row>
    <row r="196" spans="1:5" ht="54.65" customHeight="1">
      <c r="A196" s="184" t="s">
        <v>217</v>
      </c>
      <c r="B196" s="184"/>
      <c r="C196" s="184"/>
      <c r="D196" s="184"/>
    </row>
    <row r="198" spans="1:5" s="110" customFormat="1" ht="40.5" customHeight="1" thickBot="1">
      <c r="A198" s="185" t="s">
        <v>233</v>
      </c>
      <c r="B198" s="185"/>
      <c r="C198" s="185"/>
      <c r="D198" s="185"/>
    </row>
    <row r="199" spans="1:5" s="8" customFormat="1" ht="29.5" thickTop="1">
      <c r="A199" s="21" t="s">
        <v>229</v>
      </c>
      <c r="B199" s="174"/>
      <c r="C199" s="175"/>
      <c r="D199" s="169">
        <v>1</v>
      </c>
    </row>
    <row r="200" spans="1:5" s="8" customFormat="1" ht="29">
      <c r="A200" s="21" t="s">
        <v>230</v>
      </c>
      <c r="B200" s="176"/>
      <c r="C200" s="176"/>
      <c r="D200" s="169">
        <v>1</v>
      </c>
      <c r="E200" s="102"/>
    </row>
    <row r="201" spans="1:5" s="8" customFormat="1">
      <c r="A201" s="11" t="s">
        <v>231</v>
      </c>
      <c r="B201" s="176"/>
      <c r="C201" s="176"/>
      <c r="D201" s="132" t="s">
        <v>232</v>
      </c>
      <c r="E201" s="102"/>
    </row>
    <row r="203" spans="1:5" s="110" customFormat="1" ht="40.5" customHeight="1" thickBot="1">
      <c r="A203" s="194" t="s">
        <v>249</v>
      </c>
      <c r="B203" s="185"/>
      <c r="C203" s="185"/>
      <c r="D203" s="185"/>
    </row>
    <row r="204" spans="1:5" s="8" customFormat="1" ht="44" thickTop="1">
      <c r="A204" s="11" t="s">
        <v>250</v>
      </c>
      <c r="B204" s="174"/>
      <c r="C204" s="175"/>
      <c r="D204" s="172" t="s">
        <v>232</v>
      </c>
    </row>
    <row r="206" spans="1:5" s="110" customFormat="1" ht="40.5" customHeight="1" thickBot="1">
      <c r="A206" s="185" t="s">
        <v>111</v>
      </c>
      <c r="B206" s="185"/>
      <c r="C206" s="185"/>
      <c r="D206" s="185"/>
    </row>
    <row r="207" spans="1:5" s="8" customFormat="1" ht="58.5" thickTop="1">
      <c r="A207" s="21" t="s">
        <v>234</v>
      </c>
      <c r="B207" s="174"/>
      <c r="C207" s="175"/>
      <c r="D207" s="171">
        <v>1382000</v>
      </c>
    </row>
    <row r="208" spans="1:5" s="8" customFormat="1" ht="29">
      <c r="A208" s="11" t="s">
        <v>235</v>
      </c>
      <c r="B208" s="176"/>
      <c r="C208" s="176"/>
      <c r="D208" s="170">
        <v>24672</v>
      </c>
      <c r="E208" s="102"/>
    </row>
    <row r="210" spans="1:4" s="110" customFormat="1" ht="40.5" customHeight="1" thickBot="1">
      <c r="A210" s="194" t="s">
        <v>247</v>
      </c>
      <c r="B210" s="185"/>
      <c r="C210" s="185"/>
      <c r="D210" s="185"/>
    </row>
    <row r="211" spans="1:4" s="8" customFormat="1" ht="15" thickTop="1">
      <c r="A211" s="11" t="s">
        <v>248</v>
      </c>
      <c r="B211" s="174"/>
      <c r="C211" s="175"/>
      <c r="D211" s="169">
        <v>0.94</v>
      </c>
    </row>
    <row r="213" spans="1:4" s="110" customFormat="1" ht="40.5" customHeight="1" thickBot="1">
      <c r="A213" s="185" t="s">
        <v>158</v>
      </c>
      <c r="B213" s="185"/>
      <c r="C213" s="185"/>
      <c r="D213" s="185"/>
    </row>
    <row r="214" spans="1:4" s="13" customFormat="1" ht="15" thickTop="1">
      <c r="A214" s="188" t="s">
        <v>57</v>
      </c>
      <c r="B214" s="188"/>
      <c r="C214" s="188"/>
      <c r="D214" s="188"/>
    </row>
    <row r="215" spans="1:4" s="13" customFormat="1">
      <c r="A215" s="46" t="s">
        <v>52</v>
      </c>
      <c r="B215" s="55"/>
      <c r="C215" s="55"/>
      <c r="D215" s="55"/>
    </row>
    <row r="216" spans="1:4" s="13" customFormat="1">
      <c r="A216" s="11" t="s">
        <v>50</v>
      </c>
      <c r="B216" s="55">
        <v>7</v>
      </c>
      <c r="C216" s="55">
        <v>7</v>
      </c>
      <c r="D216" s="55">
        <v>7</v>
      </c>
    </row>
    <row r="217" spans="1:4" s="13" customFormat="1">
      <c r="A217" s="11" t="s">
        <v>51</v>
      </c>
      <c r="B217" s="55">
        <v>4</v>
      </c>
      <c r="C217" s="55">
        <v>3</v>
      </c>
      <c r="D217" s="55">
        <v>3</v>
      </c>
    </row>
    <row r="218" spans="1:4" s="13" customFormat="1">
      <c r="A218" s="46" t="s">
        <v>49</v>
      </c>
      <c r="B218" s="55"/>
      <c r="C218" s="55"/>
      <c r="D218" s="55"/>
    </row>
    <row r="219" spans="1:4" s="13" customFormat="1">
      <c r="A219" s="11" t="s">
        <v>50</v>
      </c>
      <c r="B219" s="92">
        <f>(B216/11)</f>
        <v>0.63636363636363635</v>
      </c>
      <c r="C219" s="23">
        <v>0.7</v>
      </c>
      <c r="D219" s="23">
        <v>0.7</v>
      </c>
    </row>
    <row r="220" spans="1:4" s="13" customFormat="1">
      <c r="A220" s="11" t="s">
        <v>51</v>
      </c>
      <c r="B220" s="92">
        <f>(B217/11)</f>
        <v>0.36363636363636365</v>
      </c>
      <c r="C220" s="23">
        <v>0.3</v>
      </c>
      <c r="D220" s="23">
        <v>0.3</v>
      </c>
    </row>
    <row r="221" spans="1:4" s="13" customFormat="1">
      <c r="A221" s="113"/>
      <c r="B221" s="122"/>
      <c r="C221" s="121"/>
      <c r="D221" s="121"/>
    </row>
    <row r="222" spans="1:4" s="13" customFormat="1">
      <c r="A222" s="188" t="s">
        <v>159</v>
      </c>
      <c r="B222" s="188"/>
      <c r="C222" s="188"/>
      <c r="D222" s="188"/>
    </row>
    <row r="223" spans="1:4" s="13" customFormat="1">
      <c r="A223" s="46" t="s">
        <v>52</v>
      </c>
      <c r="B223" s="10"/>
      <c r="C223" s="92"/>
      <c r="D223" s="92"/>
    </row>
    <row r="224" spans="1:4" s="13" customFormat="1">
      <c r="A224" s="21" t="s">
        <v>135</v>
      </c>
      <c r="B224" s="55">
        <v>1</v>
      </c>
      <c r="C224" s="55">
        <v>1</v>
      </c>
      <c r="D224" s="55">
        <v>1</v>
      </c>
    </row>
    <row r="225" spans="1:8" s="13" customFormat="1">
      <c r="A225" s="21" t="s">
        <v>67</v>
      </c>
      <c r="B225" s="55">
        <v>0</v>
      </c>
      <c r="C225" s="55">
        <v>1</v>
      </c>
      <c r="D225" s="55">
        <v>2</v>
      </c>
    </row>
    <row r="226" spans="1:8" s="13" customFormat="1">
      <c r="A226" s="21" t="s">
        <v>68</v>
      </c>
      <c r="B226" s="55">
        <v>7</v>
      </c>
      <c r="C226" s="55">
        <v>5</v>
      </c>
      <c r="D226" s="55">
        <v>5</v>
      </c>
    </row>
    <row r="227" spans="1:8" s="13" customFormat="1">
      <c r="A227" s="21" t="s">
        <v>69</v>
      </c>
      <c r="B227" s="55">
        <v>0</v>
      </c>
      <c r="C227" s="55">
        <v>0</v>
      </c>
      <c r="D227" s="55">
        <v>0</v>
      </c>
    </row>
    <row r="228" spans="1:8" s="13" customFormat="1">
      <c r="A228" s="21" t="s">
        <v>70</v>
      </c>
      <c r="B228" s="55">
        <v>3</v>
      </c>
      <c r="C228" s="55">
        <v>2</v>
      </c>
      <c r="D228" s="55">
        <v>1</v>
      </c>
    </row>
    <row r="229" spans="1:8" s="13" customFormat="1">
      <c r="A229" s="21" t="s">
        <v>148</v>
      </c>
      <c r="B229" s="55">
        <v>0</v>
      </c>
      <c r="C229" s="55">
        <v>1</v>
      </c>
      <c r="D229" s="55">
        <v>1</v>
      </c>
    </row>
    <row r="230" spans="1:8" s="13" customFormat="1">
      <c r="A230" s="46" t="s">
        <v>49</v>
      </c>
      <c r="B230" s="10"/>
      <c r="C230" s="92"/>
      <c r="D230" s="92"/>
    </row>
    <row r="231" spans="1:8" s="13" customFormat="1">
      <c r="A231" s="21" t="s">
        <v>135</v>
      </c>
      <c r="B231" s="92">
        <v>0.09</v>
      </c>
      <c r="C231" s="92">
        <v>0.1</v>
      </c>
      <c r="D231" s="92">
        <v>0.1</v>
      </c>
      <c r="G231" s="113"/>
      <c r="H231" s="115"/>
    </row>
    <row r="232" spans="1:8" s="13" customFormat="1">
      <c r="A232" s="21" t="s">
        <v>67</v>
      </c>
      <c r="B232" s="92">
        <v>0</v>
      </c>
      <c r="C232" s="92">
        <v>0.1</v>
      </c>
      <c r="D232" s="92">
        <v>0.2</v>
      </c>
      <c r="G232" s="113"/>
      <c r="H232" s="115"/>
    </row>
    <row r="233" spans="1:8" s="13" customFormat="1">
      <c r="A233" s="21" t="s">
        <v>68</v>
      </c>
      <c r="B233" s="92">
        <v>0.64</v>
      </c>
      <c r="C233" s="92">
        <v>0.5</v>
      </c>
      <c r="D233" s="92">
        <v>0.5</v>
      </c>
      <c r="G233" s="113"/>
      <c r="H233" s="115"/>
    </row>
    <row r="234" spans="1:8" s="13" customFormat="1">
      <c r="A234" s="21" t="s">
        <v>69</v>
      </c>
      <c r="B234" s="92">
        <v>0</v>
      </c>
      <c r="C234" s="92">
        <v>0</v>
      </c>
      <c r="D234" s="92">
        <v>0</v>
      </c>
      <c r="G234" s="113"/>
      <c r="H234" s="115"/>
    </row>
    <row r="235" spans="1:8" s="13" customFormat="1">
      <c r="A235" s="21" t="s">
        <v>70</v>
      </c>
      <c r="B235" s="92">
        <v>0.27</v>
      </c>
      <c r="C235" s="92">
        <v>0.2</v>
      </c>
      <c r="D235" s="92">
        <v>0.1</v>
      </c>
      <c r="G235" s="113"/>
      <c r="H235" s="115"/>
    </row>
    <row r="236" spans="1:8" s="13" customFormat="1">
      <c r="A236" s="11" t="s">
        <v>148</v>
      </c>
      <c r="B236" s="123">
        <v>0</v>
      </c>
      <c r="C236" s="92">
        <v>0.1</v>
      </c>
      <c r="D236" s="92">
        <v>0.1</v>
      </c>
      <c r="G236" s="113"/>
      <c r="H236" s="115"/>
    </row>
    <row r="237" spans="1:8" s="13" customFormat="1">
      <c r="A237" s="113"/>
      <c r="B237" s="122"/>
      <c r="C237" s="121"/>
      <c r="D237" s="121"/>
    </row>
    <row r="238" spans="1:8" s="13" customFormat="1">
      <c r="A238" s="188" t="s">
        <v>160</v>
      </c>
      <c r="B238" s="188"/>
      <c r="C238" s="188"/>
      <c r="D238" s="188"/>
    </row>
    <row r="239" spans="1:8" s="13" customFormat="1">
      <c r="A239" s="20" t="s">
        <v>52</v>
      </c>
      <c r="B239" s="55"/>
      <c r="C239" s="10"/>
      <c r="D239" s="10"/>
    </row>
    <row r="240" spans="1:8" s="13" customFormat="1">
      <c r="A240" s="21" t="s">
        <v>162</v>
      </c>
      <c r="B240" s="55">
        <v>4</v>
      </c>
      <c r="C240" s="55">
        <v>5</v>
      </c>
      <c r="D240" s="55">
        <v>6</v>
      </c>
    </row>
    <row r="241" spans="1:4" s="13" customFormat="1">
      <c r="A241" s="21" t="s">
        <v>74</v>
      </c>
      <c r="B241" s="55">
        <v>2</v>
      </c>
      <c r="C241" s="55">
        <v>1</v>
      </c>
      <c r="D241" s="55">
        <v>1</v>
      </c>
    </row>
    <row r="242" spans="1:4" s="13" customFormat="1">
      <c r="A242" s="21" t="s">
        <v>75</v>
      </c>
      <c r="B242" s="55">
        <v>3</v>
      </c>
      <c r="C242" s="55">
        <v>2</v>
      </c>
      <c r="D242" s="55">
        <v>1</v>
      </c>
    </row>
    <row r="243" spans="1:4" s="13" customFormat="1">
      <c r="A243" s="21" t="s">
        <v>2</v>
      </c>
      <c r="B243" s="55">
        <v>2</v>
      </c>
      <c r="C243" s="55">
        <v>2</v>
      </c>
      <c r="D243" s="55">
        <v>2</v>
      </c>
    </row>
    <row r="244" spans="1:4" s="13" customFormat="1">
      <c r="A244" s="20" t="s">
        <v>49</v>
      </c>
      <c r="B244" s="55"/>
      <c r="C244" s="10"/>
      <c r="D244" s="10"/>
    </row>
    <row r="245" spans="1:4" s="13" customFormat="1">
      <c r="A245" s="21" t="s">
        <v>162</v>
      </c>
      <c r="B245" s="92">
        <f>(B240/11)</f>
        <v>0.36363636363636365</v>
      </c>
      <c r="C245" s="92">
        <v>0.5</v>
      </c>
      <c r="D245" s="92">
        <v>0.6</v>
      </c>
    </row>
    <row r="246" spans="1:4" s="13" customFormat="1">
      <c r="A246" s="21" t="s">
        <v>74</v>
      </c>
      <c r="B246" s="92">
        <f>(B241/11)</f>
        <v>0.18181818181818182</v>
      </c>
      <c r="C246" s="92">
        <v>0.1</v>
      </c>
      <c r="D246" s="92">
        <v>0.1</v>
      </c>
    </row>
    <row r="247" spans="1:4" s="13" customFormat="1">
      <c r="A247" s="21" t="s">
        <v>75</v>
      </c>
      <c r="B247" s="92">
        <f>(B242/11)</f>
        <v>0.27272727272727271</v>
      </c>
      <c r="C247" s="92">
        <v>0.2</v>
      </c>
      <c r="D247" s="92">
        <v>0.1</v>
      </c>
    </row>
    <row r="248" spans="1:4" s="13" customFormat="1">
      <c r="A248" s="11" t="s">
        <v>2</v>
      </c>
      <c r="B248" s="92">
        <f>(B243/11)</f>
        <v>0.18181818181818182</v>
      </c>
      <c r="C248" s="92">
        <v>0.2</v>
      </c>
      <c r="D248" s="92">
        <v>0.2</v>
      </c>
    </row>
    <row r="249" spans="1:4" s="13" customFormat="1">
      <c r="A249" s="113"/>
      <c r="B249" s="122"/>
      <c r="C249" s="121"/>
      <c r="D249" s="121"/>
    </row>
    <row r="250" spans="1:4" s="13" customFormat="1">
      <c r="A250" s="188" t="s">
        <v>161</v>
      </c>
      <c r="B250" s="188"/>
      <c r="C250" s="188"/>
      <c r="D250" s="188"/>
    </row>
    <row r="251" spans="1:4" s="13" customFormat="1">
      <c r="A251" s="20" t="s">
        <v>52</v>
      </c>
      <c r="B251" s="91"/>
      <c r="C251" s="91"/>
      <c r="D251" s="91"/>
    </row>
    <row r="252" spans="1:4" s="13" customFormat="1">
      <c r="A252" s="21" t="s">
        <v>78</v>
      </c>
      <c r="B252" s="55">
        <v>10</v>
      </c>
      <c r="C252" s="16">
        <v>9</v>
      </c>
      <c r="D252" s="16">
        <v>9</v>
      </c>
    </row>
    <row r="253" spans="1:4" s="13" customFormat="1">
      <c r="A253" s="21" t="s">
        <v>79</v>
      </c>
      <c r="B253" s="55">
        <v>1</v>
      </c>
      <c r="C253" s="16">
        <v>1</v>
      </c>
      <c r="D253" s="16">
        <v>1</v>
      </c>
    </row>
    <row r="254" spans="1:4" s="13" customFormat="1">
      <c r="A254" s="20" t="s">
        <v>49</v>
      </c>
      <c r="B254" s="55"/>
      <c r="C254" s="55"/>
      <c r="D254" s="55"/>
    </row>
    <row r="255" spans="1:4" s="13" customFormat="1">
      <c r="A255" s="21" t="s">
        <v>78</v>
      </c>
      <c r="B255" s="92">
        <v>0.91</v>
      </c>
      <c r="C255" s="37">
        <v>0.9</v>
      </c>
      <c r="D255" s="37">
        <v>0.9</v>
      </c>
    </row>
    <row r="256" spans="1:4" s="13" customFormat="1">
      <c r="A256" s="11" t="s">
        <v>79</v>
      </c>
      <c r="B256" s="92">
        <v>0.09</v>
      </c>
      <c r="C256" s="37">
        <v>0.1</v>
      </c>
      <c r="D256" s="37">
        <v>0.1</v>
      </c>
    </row>
    <row r="257" spans="1:4" ht="30" customHeight="1">
      <c r="A257" s="184" t="s">
        <v>163</v>
      </c>
      <c r="B257" s="184"/>
      <c r="C257" s="184"/>
      <c r="D257" s="184"/>
    </row>
    <row r="258" spans="1:4" s="13" customFormat="1">
      <c r="A258" s="113"/>
      <c r="B258" s="122"/>
      <c r="C258" s="121"/>
      <c r="D258" s="121"/>
    </row>
  </sheetData>
  <mergeCells count="50">
    <mergeCell ref="A238:D238"/>
    <mergeCell ref="A250:D250"/>
    <mergeCell ref="A135:D135"/>
    <mergeCell ref="A160:D160"/>
    <mergeCell ref="A166:D166"/>
    <mergeCell ref="A222:D222"/>
    <mergeCell ref="A214:D214"/>
    <mergeCell ref="A183:D183"/>
    <mergeCell ref="A173:D173"/>
    <mergeCell ref="A177:D177"/>
    <mergeCell ref="A179:D179"/>
    <mergeCell ref="A84:D84"/>
    <mergeCell ref="A91:D91"/>
    <mergeCell ref="A93:D93"/>
    <mergeCell ref="A97:D97"/>
    <mergeCell ref="A104:D104"/>
    <mergeCell ref="A213:D213"/>
    <mergeCell ref="A185:D185"/>
    <mergeCell ref="A191:D191"/>
    <mergeCell ref="A193:D193"/>
    <mergeCell ref="A196:D196"/>
    <mergeCell ref="A206:D206"/>
    <mergeCell ref="A203:D203"/>
    <mergeCell ref="A210:D210"/>
    <mergeCell ref="A257:D257"/>
    <mergeCell ref="A198:D198"/>
    <mergeCell ref="A5:D5"/>
    <mergeCell ref="A8:A9"/>
    <mergeCell ref="A10:A11"/>
    <mergeCell ref="A12:A13"/>
    <mergeCell ref="A14:D14"/>
    <mergeCell ref="A79:D79"/>
    <mergeCell ref="A17:D17"/>
    <mergeCell ref="A21:D21"/>
    <mergeCell ref="A25:D25"/>
    <mergeCell ref="A29:D29"/>
    <mergeCell ref="A35:D35"/>
    <mergeCell ref="A45:D45"/>
    <mergeCell ref="A60:D60"/>
    <mergeCell ref="A77:D77"/>
    <mergeCell ref="A16:D16"/>
    <mergeCell ref="A58:D58"/>
    <mergeCell ref="A82:D82"/>
    <mergeCell ref="A33:D33"/>
    <mergeCell ref="A171:D171"/>
    <mergeCell ref="A105:D105"/>
    <mergeCell ref="A114:D114"/>
    <mergeCell ref="A123:D123"/>
    <mergeCell ref="A126:D126"/>
    <mergeCell ref="A130:D130"/>
  </mergeCells>
  <pageMargins left="0.7" right="0.7" top="0.75" bottom="0.75" header="0.3" footer="0.3"/>
  <pageSetup paperSize="8" scale="3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6"/>
  <sheetViews>
    <sheetView topLeftCell="A134" zoomScale="60" zoomScaleNormal="60" workbookViewId="0">
      <selection activeCell="A140" sqref="A140:XFD157"/>
    </sheetView>
  </sheetViews>
  <sheetFormatPr defaultColWidth="9.1796875" defaultRowHeight="14.5"/>
  <cols>
    <col min="1" max="1" width="65.1796875" style="9" customWidth="1"/>
    <col min="2" max="2" width="21.453125" style="9" hidden="1" customWidth="1"/>
    <col min="3" max="3" width="21.453125" style="9" bestFit="1" customWidth="1"/>
    <col min="4" max="4" width="21.453125" style="9" customWidth="1"/>
    <col min="5" max="5" width="21.453125" style="52" customWidth="1"/>
    <col min="6" max="16384" width="9.1796875" style="9"/>
  </cols>
  <sheetData>
    <row r="1" spans="1:5" ht="25">
      <c r="A1" s="5" t="s">
        <v>124</v>
      </c>
    </row>
    <row r="2" spans="1:5">
      <c r="A2" s="7" t="s">
        <v>0</v>
      </c>
    </row>
    <row r="3" spans="1:5" s="50" customFormat="1" ht="23">
      <c r="A3" s="6" t="s">
        <v>123</v>
      </c>
      <c r="B3" s="51">
        <v>2017</v>
      </c>
      <c r="C3" s="93">
        <v>2018</v>
      </c>
      <c r="D3" s="93">
        <v>2019</v>
      </c>
      <c r="E3" s="93">
        <v>2020</v>
      </c>
    </row>
    <row r="4" spans="1:5" ht="38.25" customHeight="1">
      <c r="A4" s="197" t="s">
        <v>3</v>
      </c>
      <c r="B4" s="197"/>
      <c r="C4" s="197"/>
      <c r="D4" s="197"/>
      <c r="E4" s="197"/>
    </row>
    <row r="5" spans="1:5" s="13" customFormat="1" ht="15.75" customHeight="1">
      <c r="A5" s="67" t="s">
        <v>4</v>
      </c>
      <c r="B5" s="32"/>
      <c r="C5" s="33"/>
      <c r="D5" s="33"/>
      <c r="E5" s="68"/>
    </row>
    <row r="6" spans="1:5" s="13" customFormat="1">
      <c r="A6" s="69" t="s">
        <v>5</v>
      </c>
      <c r="B6" s="74" t="s">
        <v>6</v>
      </c>
      <c r="C6" s="34">
        <v>13</v>
      </c>
      <c r="D6" s="34">
        <v>14</v>
      </c>
      <c r="E6" s="70"/>
    </row>
    <row r="7" spans="1:5" s="13" customFormat="1">
      <c r="A7" s="69" t="s">
        <v>7</v>
      </c>
      <c r="B7" s="74" t="s">
        <v>6</v>
      </c>
      <c r="C7" s="34">
        <v>15</v>
      </c>
      <c r="D7" s="16">
        <v>16</v>
      </c>
      <c r="E7" s="71"/>
    </row>
    <row r="8" spans="1:5" s="13" customFormat="1">
      <c r="A8" s="69" t="s">
        <v>8</v>
      </c>
      <c r="B8" s="74" t="s">
        <v>6</v>
      </c>
      <c r="C8" s="34">
        <v>155</v>
      </c>
      <c r="D8" s="35">
        <v>159</v>
      </c>
      <c r="E8" s="72"/>
    </row>
    <row r="9" spans="1:5" s="13" customFormat="1">
      <c r="A9" s="69" t="s">
        <v>9</v>
      </c>
      <c r="B9" s="74" t="s">
        <v>6</v>
      </c>
      <c r="C9" s="34">
        <v>162</v>
      </c>
      <c r="D9" s="35">
        <v>177</v>
      </c>
      <c r="E9" s="72"/>
    </row>
    <row r="10" spans="1:5" s="13" customFormat="1">
      <c r="A10" s="69" t="s">
        <v>10</v>
      </c>
      <c r="B10" s="74" t="s">
        <v>6</v>
      </c>
      <c r="C10" s="34">
        <v>78</v>
      </c>
      <c r="D10" s="35">
        <v>78</v>
      </c>
      <c r="E10" s="72"/>
    </row>
    <row r="11" spans="1:5" s="13" customFormat="1">
      <c r="A11" s="69" t="s">
        <v>11</v>
      </c>
      <c r="B11" s="74" t="s">
        <v>6</v>
      </c>
      <c r="C11" s="34">
        <v>89</v>
      </c>
      <c r="D11" s="35">
        <v>86</v>
      </c>
      <c r="E11" s="72"/>
    </row>
    <row r="12" spans="1:5" s="13" customFormat="1">
      <c r="A12" s="69" t="s">
        <v>12</v>
      </c>
      <c r="B12" s="74" t="s">
        <v>6</v>
      </c>
      <c r="C12" s="34">
        <v>61</v>
      </c>
      <c r="D12" s="35">
        <v>57</v>
      </c>
      <c r="E12" s="72"/>
    </row>
    <row r="13" spans="1:5" s="13" customFormat="1">
      <c r="A13" s="69" t="s">
        <v>13</v>
      </c>
      <c r="B13" s="74" t="s">
        <v>6</v>
      </c>
      <c r="C13" s="34">
        <v>16</v>
      </c>
      <c r="D13" s="35">
        <v>13</v>
      </c>
      <c r="E13" s="72"/>
    </row>
    <row r="14" spans="1:5" s="13" customFormat="1">
      <c r="A14" s="67" t="s">
        <v>14</v>
      </c>
      <c r="B14" s="75"/>
      <c r="C14" s="33"/>
      <c r="D14" s="33"/>
      <c r="E14" s="68"/>
    </row>
    <row r="15" spans="1:5" s="13" customFormat="1">
      <c r="A15" s="69" t="s">
        <v>15</v>
      </c>
      <c r="B15" s="74" t="s">
        <v>6</v>
      </c>
      <c r="C15" s="16">
        <v>0</v>
      </c>
      <c r="D15" s="34">
        <v>0</v>
      </c>
      <c r="E15" s="70"/>
    </row>
    <row r="16" spans="1:5" s="13" customFormat="1">
      <c r="A16" s="69" t="s">
        <v>16</v>
      </c>
      <c r="B16" s="74" t="s">
        <v>6</v>
      </c>
      <c r="C16" s="16">
        <v>16</v>
      </c>
      <c r="D16" s="16">
        <v>13</v>
      </c>
      <c r="E16" s="71"/>
    </row>
    <row r="17" spans="1:5" s="13" customFormat="1">
      <c r="A17" s="69" t="s">
        <v>17</v>
      </c>
      <c r="B17" s="74" t="s">
        <v>6</v>
      </c>
      <c r="C17" s="16">
        <v>12</v>
      </c>
      <c r="D17" s="76">
        <v>17</v>
      </c>
      <c r="E17" s="73"/>
    </row>
    <row r="18" spans="1:5" s="13" customFormat="1">
      <c r="A18" s="69" t="s">
        <v>18</v>
      </c>
      <c r="B18" s="74" t="s">
        <v>6</v>
      </c>
      <c r="C18" s="16">
        <v>5</v>
      </c>
      <c r="D18" s="35">
        <v>10</v>
      </c>
      <c r="E18" s="72"/>
    </row>
    <row r="19" spans="1:5" s="13" customFormat="1">
      <c r="A19" s="69" t="s">
        <v>19</v>
      </c>
      <c r="B19" s="74" t="s">
        <v>6</v>
      </c>
      <c r="C19" s="16">
        <v>252</v>
      </c>
      <c r="D19" s="35">
        <v>251</v>
      </c>
      <c r="E19" s="72"/>
    </row>
    <row r="20" spans="1:5" s="13" customFormat="1">
      <c r="A20" s="69" t="s">
        <v>20</v>
      </c>
      <c r="B20" s="74" t="s">
        <v>6</v>
      </c>
      <c r="C20" s="16">
        <v>60</v>
      </c>
      <c r="D20" s="35">
        <v>75</v>
      </c>
      <c r="E20" s="72"/>
    </row>
    <row r="21" spans="1:5" s="13" customFormat="1">
      <c r="A21" s="69" t="s">
        <v>21</v>
      </c>
      <c r="B21" s="74" t="s">
        <v>6</v>
      </c>
      <c r="C21" s="16">
        <v>48</v>
      </c>
      <c r="D21" s="35">
        <v>48</v>
      </c>
      <c r="E21" s="72"/>
    </row>
    <row r="22" spans="1:5" s="13" customFormat="1">
      <c r="A22" s="69" t="s">
        <v>22</v>
      </c>
      <c r="B22" s="74" t="s">
        <v>6</v>
      </c>
      <c r="C22" s="16">
        <v>81</v>
      </c>
      <c r="D22" s="35">
        <v>72</v>
      </c>
      <c r="E22" s="72"/>
    </row>
    <row r="23" spans="1:5" s="13" customFormat="1">
      <c r="A23" s="69" t="s">
        <v>23</v>
      </c>
      <c r="B23" s="74" t="s">
        <v>6</v>
      </c>
      <c r="C23" s="16">
        <v>38</v>
      </c>
      <c r="D23" s="35">
        <v>44</v>
      </c>
      <c r="E23" s="72"/>
    </row>
    <row r="24" spans="1:5" s="13" customFormat="1">
      <c r="A24" s="69" t="s">
        <v>24</v>
      </c>
      <c r="B24" s="74" t="s">
        <v>6</v>
      </c>
      <c r="C24" s="16">
        <v>0</v>
      </c>
      <c r="D24" s="35">
        <v>0</v>
      </c>
      <c r="E24" s="72"/>
    </row>
    <row r="25" spans="1:5" s="13" customFormat="1">
      <c r="A25" s="69" t="s">
        <v>25</v>
      </c>
      <c r="B25" s="74" t="s">
        <v>6</v>
      </c>
      <c r="C25" s="16">
        <v>49</v>
      </c>
      <c r="D25" s="35">
        <v>44</v>
      </c>
      <c r="E25" s="72"/>
    </row>
    <row r="26" spans="1:5" s="13" customFormat="1">
      <c r="A26" s="69" t="s">
        <v>26</v>
      </c>
      <c r="B26" s="74" t="s">
        <v>6</v>
      </c>
      <c r="C26" s="16">
        <v>28</v>
      </c>
      <c r="D26" s="35">
        <v>26</v>
      </c>
      <c r="E26" s="72"/>
    </row>
    <row r="27" spans="1:5" s="13" customFormat="1" ht="15.75" customHeight="1">
      <c r="A27" s="14" t="s">
        <v>27</v>
      </c>
      <c r="B27" s="32"/>
      <c r="C27" s="33"/>
      <c r="D27" s="33"/>
      <c r="E27" s="68"/>
    </row>
    <row r="28" spans="1:5" s="13" customFormat="1">
      <c r="A28" s="69" t="s">
        <v>28</v>
      </c>
      <c r="B28" s="18" t="s">
        <v>6</v>
      </c>
      <c r="C28" s="16">
        <v>15</v>
      </c>
      <c r="D28" s="34">
        <v>13</v>
      </c>
      <c r="E28" s="70"/>
    </row>
    <row r="29" spans="1:5" s="13" customFormat="1">
      <c r="A29" s="69" t="s">
        <v>29</v>
      </c>
      <c r="B29" s="18" t="s">
        <v>6</v>
      </c>
      <c r="C29" s="16">
        <v>10</v>
      </c>
      <c r="D29" s="10">
        <v>12</v>
      </c>
      <c r="E29" s="71"/>
    </row>
    <row r="30" spans="1:5" s="13" customFormat="1">
      <c r="A30" s="69" t="s">
        <v>30</v>
      </c>
      <c r="B30" s="18" t="s">
        <v>6</v>
      </c>
      <c r="C30" s="16">
        <v>3</v>
      </c>
      <c r="D30" s="17">
        <v>4</v>
      </c>
      <c r="E30" s="73"/>
    </row>
    <row r="31" spans="1:5" s="13" customFormat="1">
      <c r="A31" s="69" t="s">
        <v>31</v>
      </c>
      <c r="B31" s="18" t="s">
        <v>6</v>
      </c>
      <c r="C31" s="16">
        <v>0</v>
      </c>
      <c r="D31" s="35">
        <v>1</v>
      </c>
      <c r="E31" s="72"/>
    </row>
    <row r="32" spans="1:5" s="13" customFormat="1">
      <c r="A32" s="69" t="s">
        <v>32</v>
      </c>
      <c r="B32" s="18" t="s">
        <v>6</v>
      </c>
      <c r="C32" s="16">
        <v>140</v>
      </c>
      <c r="D32" s="35">
        <v>155</v>
      </c>
      <c r="E32" s="72"/>
    </row>
    <row r="33" spans="1:5" s="13" customFormat="1">
      <c r="A33" s="69" t="s">
        <v>33</v>
      </c>
      <c r="B33" s="18" t="s">
        <v>6</v>
      </c>
      <c r="C33" s="16">
        <v>139</v>
      </c>
      <c r="D33" s="35">
        <v>145</v>
      </c>
      <c r="E33" s="72"/>
    </row>
    <row r="34" spans="1:5" s="13" customFormat="1">
      <c r="A34" s="69" t="s">
        <v>34</v>
      </c>
      <c r="B34" s="18" t="s">
        <v>6</v>
      </c>
      <c r="C34" s="16">
        <v>32</v>
      </c>
      <c r="D34" s="35">
        <v>30</v>
      </c>
      <c r="E34" s="72"/>
    </row>
    <row r="35" spans="1:5" s="13" customFormat="1">
      <c r="A35" s="69" t="s">
        <v>35</v>
      </c>
      <c r="B35" s="18" t="s">
        <v>6</v>
      </c>
      <c r="C35" s="16">
        <v>6</v>
      </c>
      <c r="D35" s="35">
        <v>6</v>
      </c>
      <c r="E35" s="72"/>
    </row>
    <row r="36" spans="1:5" s="13" customFormat="1">
      <c r="A36" s="69" t="s">
        <v>36</v>
      </c>
      <c r="B36" s="18" t="s">
        <v>6</v>
      </c>
      <c r="C36" s="16">
        <v>125</v>
      </c>
      <c r="D36" s="35">
        <v>124</v>
      </c>
      <c r="E36" s="72"/>
    </row>
    <row r="37" spans="1:5" s="13" customFormat="1">
      <c r="A37" s="69" t="s">
        <v>37</v>
      </c>
      <c r="B37" s="18" t="s">
        <v>6</v>
      </c>
      <c r="C37" s="16">
        <v>23</v>
      </c>
      <c r="D37" s="35">
        <v>20</v>
      </c>
      <c r="E37" s="72"/>
    </row>
    <row r="38" spans="1:5" s="13" customFormat="1">
      <c r="A38" s="69" t="s">
        <v>38</v>
      </c>
      <c r="B38" s="18" t="s">
        <v>6</v>
      </c>
      <c r="C38" s="16">
        <v>17</v>
      </c>
      <c r="D38" s="35">
        <v>18</v>
      </c>
      <c r="E38" s="72"/>
    </row>
    <row r="39" spans="1:5" s="13" customFormat="1">
      <c r="A39" s="69" t="s">
        <v>39</v>
      </c>
      <c r="B39" s="18" t="s">
        <v>6</v>
      </c>
      <c r="C39" s="16">
        <v>2</v>
      </c>
      <c r="D39" s="35">
        <v>2</v>
      </c>
      <c r="E39" s="72"/>
    </row>
    <row r="40" spans="1:5" s="13" customFormat="1">
      <c r="A40" s="69" t="s">
        <v>40</v>
      </c>
      <c r="B40" s="18" t="s">
        <v>6</v>
      </c>
      <c r="C40" s="16">
        <v>74</v>
      </c>
      <c r="D40" s="35">
        <v>66</v>
      </c>
      <c r="E40" s="72"/>
    </row>
    <row r="41" spans="1:5" s="13" customFormat="1">
      <c r="A41" s="69" t="s">
        <v>41</v>
      </c>
      <c r="B41" s="18" t="s">
        <v>6</v>
      </c>
      <c r="C41" s="16">
        <v>1</v>
      </c>
      <c r="D41" s="35">
        <v>1</v>
      </c>
      <c r="E41" s="72"/>
    </row>
    <row r="42" spans="1:5" s="13" customFormat="1">
      <c r="A42" s="69" t="s">
        <v>42</v>
      </c>
      <c r="B42" s="18" t="s">
        <v>6</v>
      </c>
      <c r="C42" s="16">
        <v>2</v>
      </c>
      <c r="D42" s="35">
        <v>3</v>
      </c>
      <c r="E42" s="72"/>
    </row>
    <row r="43" spans="1:5" s="13" customFormat="1">
      <c r="A43" s="69" t="s">
        <v>43</v>
      </c>
      <c r="B43" s="18" t="s">
        <v>6</v>
      </c>
      <c r="C43" s="16">
        <v>0</v>
      </c>
      <c r="D43" s="35">
        <v>0</v>
      </c>
      <c r="E43" s="72"/>
    </row>
    <row r="44" spans="1:5" s="13" customFormat="1">
      <c r="A44" s="14" t="s">
        <v>44</v>
      </c>
      <c r="B44" s="32"/>
      <c r="C44" s="33"/>
      <c r="D44" s="33"/>
      <c r="E44" s="54"/>
    </row>
    <row r="45" spans="1:5" s="13" customFormat="1" ht="25.5" customHeight="1">
      <c r="A45" s="197" t="s">
        <v>45</v>
      </c>
      <c r="B45" s="197"/>
      <c r="C45" s="197"/>
      <c r="D45" s="197"/>
      <c r="E45" s="53"/>
    </row>
    <row r="46" spans="1:5" s="13" customFormat="1">
      <c r="A46" s="11" t="s">
        <v>46</v>
      </c>
      <c r="B46" s="16">
        <v>546</v>
      </c>
      <c r="C46" s="16">
        <v>559</v>
      </c>
      <c r="D46" s="34">
        <v>566</v>
      </c>
      <c r="E46" s="55">
        <v>557</v>
      </c>
    </row>
    <row r="47" spans="1:5" s="13" customFormat="1">
      <c r="A47" s="10" t="s">
        <v>47</v>
      </c>
      <c r="B47" s="16">
        <v>25</v>
      </c>
      <c r="C47" s="16">
        <v>30</v>
      </c>
      <c r="D47" s="34">
        <v>34</v>
      </c>
      <c r="E47" s="55">
        <v>34</v>
      </c>
    </row>
    <row r="48" spans="1:5" s="13" customFormat="1">
      <c r="A48" s="19" t="s">
        <v>48</v>
      </c>
      <c r="B48" s="32"/>
      <c r="C48" s="16"/>
      <c r="D48" s="33"/>
      <c r="E48" s="54"/>
    </row>
    <row r="49" spans="1:5" s="13" customFormat="1">
      <c r="A49" s="20" t="s">
        <v>49</v>
      </c>
      <c r="B49" s="32"/>
      <c r="C49" s="16"/>
      <c r="D49" s="33"/>
      <c r="E49" s="54"/>
    </row>
    <row r="50" spans="1:5" s="13" customFormat="1">
      <c r="A50" s="77" t="s">
        <v>50</v>
      </c>
      <c r="B50" s="30" t="s">
        <v>1</v>
      </c>
      <c r="C50" s="30" t="s">
        <v>1</v>
      </c>
      <c r="D50" s="36">
        <v>9.4E-2</v>
      </c>
      <c r="E50" s="80"/>
    </row>
    <row r="51" spans="1:5" s="13" customFormat="1">
      <c r="A51" s="77" t="s">
        <v>51</v>
      </c>
      <c r="B51" s="30" t="s">
        <v>1</v>
      </c>
      <c r="C51" s="30" t="s">
        <v>1</v>
      </c>
      <c r="D51" s="36">
        <v>9.9000000000000005E-2</v>
      </c>
      <c r="E51" s="80"/>
    </row>
    <row r="52" spans="1:5" s="13" customFormat="1">
      <c r="A52" s="78" t="s">
        <v>52</v>
      </c>
      <c r="B52" s="30"/>
      <c r="C52" s="30"/>
      <c r="D52" s="36"/>
      <c r="E52" s="80"/>
    </row>
    <row r="53" spans="1:5" s="13" customFormat="1">
      <c r="A53" s="77" t="s">
        <v>50</v>
      </c>
      <c r="B53" s="30" t="s">
        <v>1</v>
      </c>
      <c r="C53" s="30" t="s">
        <v>1</v>
      </c>
      <c r="D53" s="34">
        <v>29</v>
      </c>
      <c r="E53" s="70"/>
    </row>
    <row r="54" spans="1:5" s="13" customFormat="1">
      <c r="A54" s="77" t="s">
        <v>51</v>
      </c>
      <c r="B54" s="30" t="s">
        <v>1</v>
      </c>
      <c r="C54" s="30" t="s">
        <v>1</v>
      </c>
      <c r="D54" s="34">
        <v>28</v>
      </c>
      <c r="E54" s="70"/>
    </row>
    <row r="55" spans="1:5" s="13" customFormat="1">
      <c r="A55" s="79" t="s">
        <v>53</v>
      </c>
      <c r="B55" s="30"/>
      <c r="C55" s="30"/>
      <c r="D55" s="34"/>
      <c r="E55" s="70"/>
    </row>
    <row r="56" spans="1:5" s="13" customFormat="1">
      <c r="A56" s="21" t="s">
        <v>50</v>
      </c>
      <c r="B56" s="30" t="s">
        <v>1</v>
      </c>
      <c r="C56" s="30" t="s">
        <v>1</v>
      </c>
      <c r="D56" s="34">
        <v>1</v>
      </c>
      <c r="E56" s="55">
        <v>1</v>
      </c>
    </row>
    <row r="57" spans="1:5" s="13" customFormat="1">
      <c r="A57" s="21" t="s">
        <v>51</v>
      </c>
      <c r="B57" s="30" t="s">
        <v>1</v>
      </c>
      <c r="C57" s="30" t="s">
        <v>1</v>
      </c>
      <c r="D57" s="34">
        <v>1</v>
      </c>
      <c r="E57" s="55">
        <v>1</v>
      </c>
    </row>
    <row r="58" spans="1:5" s="13" customFormat="1" ht="34" customHeight="1">
      <c r="A58" s="19" t="s">
        <v>54</v>
      </c>
      <c r="B58" s="16"/>
      <c r="C58" s="16"/>
      <c r="D58" s="34"/>
      <c r="E58" s="55"/>
    </row>
    <row r="59" spans="1:5" s="13" customFormat="1">
      <c r="A59" s="20" t="s">
        <v>49</v>
      </c>
      <c r="B59" s="16"/>
      <c r="C59" s="16"/>
      <c r="D59" s="34"/>
      <c r="E59" s="55"/>
    </row>
    <row r="60" spans="1:5" s="13" customFormat="1">
      <c r="A60" s="77" t="s">
        <v>50</v>
      </c>
      <c r="B60" s="30" t="s">
        <v>1</v>
      </c>
      <c r="C60" s="30" t="s">
        <v>1</v>
      </c>
      <c r="D60" s="37">
        <v>1</v>
      </c>
      <c r="E60" s="81"/>
    </row>
    <row r="61" spans="1:5" s="13" customFormat="1">
      <c r="A61" s="77" t="s">
        <v>51</v>
      </c>
      <c r="B61" s="30" t="s">
        <v>1</v>
      </c>
      <c r="C61" s="30" t="s">
        <v>1</v>
      </c>
      <c r="D61" s="37">
        <v>1</v>
      </c>
      <c r="E61" s="81"/>
    </row>
    <row r="62" spans="1:5" s="13" customFormat="1">
      <c r="A62" s="20" t="s">
        <v>52</v>
      </c>
      <c r="B62" s="30"/>
      <c r="C62" s="30"/>
      <c r="D62" s="37"/>
      <c r="E62" s="56"/>
    </row>
    <row r="63" spans="1:5" s="13" customFormat="1">
      <c r="A63" s="21" t="s">
        <v>50</v>
      </c>
      <c r="B63" s="30" t="s">
        <v>1</v>
      </c>
      <c r="C63" s="30" t="s">
        <v>1</v>
      </c>
      <c r="D63" s="34">
        <v>14</v>
      </c>
      <c r="E63" s="55">
        <v>18</v>
      </c>
    </row>
    <row r="64" spans="1:5" s="13" customFormat="1">
      <c r="A64" s="21" t="s">
        <v>51</v>
      </c>
      <c r="B64" s="30" t="s">
        <v>1</v>
      </c>
      <c r="C64" s="30" t="s">
        <v>1</v>
      </c>
      <c r="D64" s="34">
        <v>6</v>
      </c>
      <c r="E64" s="55">
        <v>22</v>
      </c>
    </row>
    <row r="65" spans="1:5" s="13" customFormat="1">
      <c r="A65" s="22" t="s">
        <v>55</v>
      </c>
      <c r="B65" s="16"/>
      <c r="C65" s="16"/>
      <c r="D65" s="34"/>
      <c r="E65" s="55"/>
    </row>
    <row r="66" spans="1:5" s="13" customFormat="1">
      <c r="A66" s="19" t="s">
        <v>56</v>
      </c>
      <c r="B66" s="16"/>
      <c r="C66" s="16"/>
      <c r="D66" s="34"/>
      <c r="E66" s="55"/>
    </row>
    <row r="67" spans="1:5" s="13" customFormat="1">
      <c r="A67" s="20" t="s">
        <v>57</v>
      </c>
      <c r="B67" s="16"/>
      <c r="C67" s="16"/>
      <c r="D67" s="34"/>
      <c r="E67" s="55"/>
    </row>
    <row r="68" spans="1:5" s="13" customFormat="1">
      <c r="A68" s="21" t="s">
        <v>50</v>
      </c>
      <c r="B68" s="16">
        <v>22</v>
      </c>
      <c r="C68" s="16">
        <v>27</v>
      </c>
      <c r="D68" s="34">
        <v>37</v>
      </c>
      <c r="E68" s="55">
        <v>16</v>
      </c>
    </row>
    <row r="69" spans="1:5" s="13" customFormat="1">
      <c r="A69" s="21" t="s">
        <v>51</v>
      </c>
      <c r="B69" s="16">
        <v>27</v>
      </c>
      <c r="C69" s="16">
        <v>39</v>
      </c>
      <c r="D69" s="34">
        <v>50</v>
      </c>
      <c r="E69" s="55">
        <v>20</v>
      </c>
    </row>
    <row r="70" spans="1:5" s="13" customFormat="1">
      <c r="A70" s="20" t="s">
        <v>58</v>
      </c>
      <c r="B70" s="16"/>
      <c r="C70" s="16"/>
      <c r="D70" s="34"/>
      <c r="E70" s="55"/>
    </row>
    <row r="71" spans="1:5" s="13" customFormat="1">
      <c r="A71" s="21" t="s">
        <v>59</v>
      </c>
      <c r="B71" s="16">
        <v>17</v>
      </c>
      <c r="C71" s="16">
        <v>21</v>
      </c>
      <c r="D71" s="34">
        <v>25</v>
      </c>
      <c r="E71" s="55">
        <v>9</v>
      </c>
    </row>
    <row r="72" spans="1:5" s="13" customFormat="1">
      <c r="A72" s="21" t="s">
        <v>60</v>
      </c>
      <c r="B72" s="16">
        <v>31</v>
      </c>
      <c r="C72" s="16">
        <v>44</v>
      </c>
      <c r="D72" s="34">
        <v>56</v>
      </c>
      <c r="E72" s="55">
        <v>20</v>
      </c>
    </row>
    <row r="73" spans="1:5" s="13" customFormat="1">
      <c r="A73" s="21" t="s">
        <v>61</v>
      </c>
      <c r="B73" s="16">
        <v>1</v>
      </c>
      <c r="C73" s="16">
        <v>1</v>
      </c>
      <c r="D73" s="34">
        <v>6</v>
      </c>
      <c r="E73" s="55">
        <v>7</v>
      </c>
    </row>
    <row r="74" spans="1:5" s="13" customFormat="1">
      <c r="A74" s="19" t="s">
        <v>62</v>
      </c>
      <c r="B74" s="16"/>
      <c r="C74" s="16"/>
      <c r="D74" s="34"/>
      <c r="E74" s="55"/>
    </row>
    <row r="75" spans="1:5" s="13" customFormat="1">
      <c r="A75" s="20" t="s">
        <v>57</v>
      </c>
      <c r="B75" s="16"/>
      <c r="C75" s="16"/>
      <c r="D75" s="34"/>
      <c r="E75" s="55"/>
    </row>
    <row r="76" spans="1:5" s="13" customFormat="1">
      <c r="A76" s="21" t="s">
        <v>50</v>
      </c>
      <c r="B76" s="16">
        <v>32</v>
      </c>
      <c r="C76" s="16">
        <v>26</v>
      </c>
      <c r="D76" s="34">
        <v>36</v>
      </c>
      <c r="E76" s="55">
        <v>22</v>
      </c>
    </row>
    <row r="77" spans="1:5" s="13" customFormat="1">
      <c r="A77" s="21" t="s">
        <v>51</v>
      </c>
      <c r="B77" s="16">
        <v>40</v>
      </c>
      <c r="C77" s="16">
        <v>22</v>
      </c>
      <c r="D77" s="34">
        <v>40</v>
      </c>
      <c r="E77" s="55">
        <v>27</v>
      </c>
    </row>
    <row r="78" spans="1:5" s="13" customFormat="1">
      <c r="A78" s="20" t="s">
        <v>58</v>
      </c>
      <c r="B78" s="16"/>
      <c r="C78" s="16"/>
      <c r="D78" s="34"/>
      <c r="E78" s="55"/>
    </row>
    <row r="79" spans="1:5" s="13" customFormat="1">
      <c r="A79" s="21" t="s">
        <v>59</v>
      </c>
      <c r="B79" s="16">
        <v>12</v>
      </c>
      <c r="C79" s="16">
        <v>8</v>
      </c>
      <c r="D79" s="34">
        <v>13</v>
      </c>
      <c r="E79" s="55">
        <v>4</v>
      </c>
    </row>
    <row r="80" spans="1:5" s="13" customFormat="1">
      <c r="A80" s="21" t="s">
        <v>60</v>
      </c>
      <c r="B80" s="16">
        <v>50</v>
      </c>
      <c r="C80" s="16">
        <v>32</v>
      </c>
      <c r="D80" s="34">
        <v>51</v>
      </c>
      <c r="E80" s="55">
        <v>25</v>
      </c>
    </row>
    <row r="81" spans="1:5" s="13" customFormat="1">
      <c r="A81" s="21" t="s">
        <v>61</v>
      </c>
      <c r="B81" s="16">
        <v>10</v>
      </c>
      <c r="C81" s="16">
        <v>8</v>
      </c>
      <c r="D81" s="34">
        <v>12</v>
      </c>
      <c r="E81" s="55">
        <v>20</v>
      </c>
    </row>
    <row r="82" spans="1:5" s="13" customFormat="1">
      <c r="A82" s="22" t="s">
        <v>63</v>
      </c>
      <c r="B82" s="16"/>
      <c r="C82" s="16"/>
      <c r="D82" s="34"/>
      <c r="E82" s="55"/>
    </row>
    <row r="83" spans="1:5" s="13" customFormat="1">
      <c r="A83" s="20" t="s">
        <v>64</v>
      </c>
      <c r="B83" s="16"/>
      <c r="C83" s="16"/>
      <c r="D83" s="34"/>
      <c r="E83" s="55"/>
    </row>
    <row r="84" spans="1:5" s="13" customFormat="1">
      <c r="A84" s="21" t="s">
        <v>50</v>
      </c>
      <c r="B84" s="23">
        <v>0.78</v>
      </c>
      <c r="C84" s="23">
        <v>0.7</v>
      </c>
      <c r="D84" s="37">
        <v>0.5</v>
      </c>
      <c r="E84" s="92">
        <f>(E87/11)</f>
        <v>0.63636363636363635</v>
      </c>
    </row>
    <row r="85" spans="1:5" s="13" customFormat="1">
      <c r="A85" s="21" t="s">
        <v>51</v>
      </c>
      <c r="B85" s="23">
        <v>0.22</v>
      </c>
      <c r="C85" s="23">
        <v>0.3</v>
      </c>
      <c r="D85" s="37">
        <v>0.5</v>
      </c>
      <c r="E85" s="92">
        <f>(E88/11)</f>
        <v>0.36363636363636365</v>
      </c>
    </row>
    <row r="86" spans="1:5" s="13" customFormat="1">
      <c r="A86" s="20" t="s">
        <v>65</v>
      </c>
      <c r="B86" s="16"/>
      <c r="C86" s="16"/>
      <c r="D86" s="34"/>
      <c r="E86" s="55"/>
    </row>
    <row r="87" spans="1:5" s="13" customFormat="1">
      <c r="A87" s="21" t="s">
        <v>50</v>
      </c>
      <c r="B87" s="16">
        <v>7</v>
      </c>
      <c r="C87" s="16">
        <v>7</v>
      </c>
      <c r="D87" s="34">
        <v>5</v>
      </c>
      <c r="E87" s="55">
        <v>7</v>
      </c>
    </row>
    <row r="88" spans="1:5" s="13" customFormat="1">
      <c r="A88" s="21" t="s">
        <v>51</v>
      </c>
      <c r="B88" s="16">
        <v>2</v>
      </c>
      <c r="C88" s="16">
        <v>3</v>
      </c>
      <c r="D88" s="34">
        <v>5</v>
      </c>
      <c r="E88" s="55">
        <v>4</v>
      </c>
    </row>
    <row r="89" spans="1:5" s="13" customFormat="1">
      <c r="A89" s="20" t="s">
        <v>66</v>
      </c>
      <c r="B89" s="16"/>
      <c r="C89" s="16"/>
      <c r="D89" s="34"/>
      <c r="E89" s="55"/>
    </row>
    <row r="90" spans="1:5" s="13" customFormat="1">
      <c r="A90" s="21" t="s">
        <v>135</v>
      </c>
      <c r="B90" s="16"/>
      <c r="C90" s="16"/>
      <c r="D90" s="34"/>
      <c r="E90" s="92">
        <f>(E97/11)</f>
        <v>0</v>
      </c>
    </row>
    <row r="91" spans="1:5" s="13" customFormat="1">
      <c r="A91" s="21" t="s">
        <v>67</v>
      </c>
      <c r="B91" s="23">
        <v>0.22</v>
      </c>
      <c r="C91" s="23">
        <v>0.2</v>
      </c>
      <c r="D91" s="37">
        <v>0.1</v>
      </c>
      <c r="E91" s="92">
        <f>(E98/11)</f>
        <v>0.63636363636363635</v>
      </c>
    </row>
    <row r="92" spans="1:5" s="13" customFormat="1">
      <c r="A92" s="21" t="s">
        <v>68</v>
      </c>
      <c r="B92" s="23">
        <v>0.33</v>
      </c>
      <c r="C92" s="23">
        <v>0.3</v>
      </c>
      <c r="D92" s="37">
        <v>0.5</v>
      </c>
      <c r="E92" s="92">
        <f>(E99/11)</f>
        <v>0</v>
      </c>
    </row>
    <row r="93" spans="1:5" s="13" customFormat="1">
      <c r="A93" s="21" t="s">
        <v>69</v>
      </c>
      <c r="B93" s="23">
        <v>0</v>
      </c>
      <c r="C93" s="23">
        <v>0.3</v>
      </c>
      <c r="D93" s="37">
        <v>0.1</v>
      </c>
      <c r="E93" s="92">
        <f>(E100/11)</f>
        <v>0.27272727272727271</v>
      </c>
    </row>
    <row r="94" spans="1:5" s="13" customFormat="1">
      <c r="A94" s="21" t="s">
        <v>70</v>
      </c>
      <c r="B94" s="23">
        <v>0.45</v>
      </c>
      <c r="C94" s="23">
        <v>0.4</v>
      </c>
      <c r="D94" s="37">
        <v>0.3</v>
      </c>
      <c r="E94" s="92">
        <f>(E101/11)</f>
        <v>0</v>
      </c>
    </row>
    <row r="95" spans="1:5" s="13" customFormat="1">
      <c r="A95" s="20" t="s">
        <v>71</v>
      </c>
      <c r="B95" s="16"/>
      <c r="C95" s="16"/>
      <c r="D95" s="34"/>
    </row>
    <row r="96" spans="1:5" s="13" customFormat="1">
      <c r="A96" s="21" t="s">
        <v>135</v>
      </c>
      <c r="B96" s="16"/>
      <c r="C96" s="16"/>
      <c r="D96" s="34"/>
      <c r="E96" s="55">
        <v>1</v>
      </c>
    </row>
    <row r="97" spans="1:5" s="13" customFormat="1">
      <c r="A97" s="21" t="s">
        <v>67</v>
      </c>
      <c r="B97" s="16">
        <v>2</v>
      </c>
      <c r="C97" s="16">
        <v>2</v>
      </c>
      <c r="D97" s="34">
        <v>1</v>
      </c>
      <c r="E97" s="55">
        <v>0</v>
      </c>
    </row>
    <row r="98" spans="1:5" s="13" customFormat="1">
      <c r="A98" s="21" t="s">
        <v>68</v>
      </c>
      <c r="B98" s="16">
        <v>3</v>
      </c>
      <c r="C98" s="16">
        <v>3</v>
      </c>
      <c r="D98" s="34">
        <v>5</v>
      </c>
      <c r="E98" s="55">
        <v>7</v>
      </c>
    </row>
    <row r="99" spans="1:5" s="13" customFormat="1">
      <c r="A99" s="21" t="s">
        <v>69</v>
      </c>
      <c r="B99" s="16">
        <v>0</v>
      </c>
      <c r="C99" s="16">
        <v>1</v>
      </c>
      <c r="D99" s="34">
        <v>1</v>
      </c>
      <c r="E99" s="55">
        <v>0</v>
      </c>
    </row>
    <row r="100" spans="1:5" s="13" customFormat="1">
      <c r="A100" s="21" t="s">
        <v>70</v>
      </c>
      <c r="B100" s="16">
        <v>4</v>
      </c>
      <c r="C100" s="16">
        <v>4</v>
      </c>
      <c r="D100" s="34">
        <v>3</v>
      </c>
      <c r="E100" s="55">
        <v>3</v>
      </c>
    </row>
    <row r="101" spans="1:5" s="13" customFormat="1">
      <c r="A101" s="20" t="s">
        <v>72</v>
      </c>
      <c r="B101" s="16"/>
      <c r="C101" s="16"/>
      <c r="D101" s="34"/>
      <c r="E101" s="55"/>
    </row>
    <row r="102" spans="1:5" s="13" customFormat="1">
      <c r="A102" s="21" t="s">
        <v>73</v>
      </c>
      <c r="B102" s="24">
        <v>0.56000000000000005</v>
      </c>
      <c r="C102" s="23">
        <v>0.5</v>
      </c>
      <c r="D102" s="37">
        <v>0.3</v>
      </c>
      <c r="E102" s="92">
        <f>(E107/11)</f>
        <v>0.36363636363636365</v>
      </c>
    </row>
    <row r="103" spans="1:5" s="13" customFormat="1">
      <c r="A103" s="21" t="s">
        <v>74</v>
      </c>
      <c r="B103" s="24">
        <v>0.22</v>
      </c>
      <c r="C103" s="23">
        <v>0.3</v>
      </c>
      <c r="D103" s="37">
        <v>0.2</v>
      </c>
      <c r="E103" s="92">
        <f>(E108/11)</f>
        <v>0.18181818181818182</v>
      </c>
    </row>
    <row r="104" spans="1:5" s="13" customFormat="1">
      <c r="A104" s="21" t="s">
        <v>75</v>
      </c>
      <c r="B104" s="24">
        <v>0.11</v>
      </c>
      <c r="C104" s="23">
        <v>0.1</v>
      </c>
      <c r="D104" s="37">
        <v>0.3</v>
      </c>
      <c r="E104" s="92">
        <f>(E109/11)</f>
        <v>0.27272727272727271</v>
      </c>
    </row>
    <row r="105" spans="1:5" s="13" customFormat="1">
      <c r="A105" s="21" t="s">
        <v>2</v>
      </c>
      <c r="B105" s="24">
        <v>0.11</v>
      </c>
      <c r="C105" s="23">
        <v>0.1</v>
      </c>
      <c r="D105" s="37">
        <v>0.2</v>
      </c>
      <c r="E105" s="92">
        <f>(E110/11)</f>
        <v>0.18181818181818182</v>
      </c>
    </row>
    <row r="106" spans="1:5" s="13" customFormat="1">
      <c r="A106" s="20" t="s">
        <v>76</v>
      </c>
      <c r="B106" s="16"/>
      <c r="C106" s="16"/>
      <c r="D106" s="34"/>
      <c r="E106" s="55"/>
    </row>
    <row r="107" spans="1:5" s="13" customFormat="1">
      <c r="A107" s="21" t="s">
        <v>73</v>
      </c>
      <c r="B107" s="16">
        <v>5</v>
      </c>
      <c r="C107" s="16">
        <v>5</v>
      </c>
      <c r="D107" s="34">
        <v>3</v>
      </c>
      <c r="E107" s="55">
        <v>4</v>
      </c>
    </row>
    <row r="108" spans="1:5" s="13" customFormat="1">
      <c r="A108" s="21" t="s">
        <v>74</v>
      </c>
      <c r="B108" s="16">
        <v>2</v>
      </c>
      <c r="C108" s="16">
        <v>3</v>
      </c>
      <c r="D108" s="34">
        <v>2</v>
      </c>
      <c r="E108" s="55">
        <v>2</v>
      </c>
    </row>
    <row r="109" spans="1:5" s="13" customFormat="1">
      <c r="A109" s="21" t="s">
        <v>75</v>
      </c>
      <c r="B109" s="16">
        <v>1</v>
      </c>
      <c r="C109" s="16">
        <v>1</v>
      </c>
      <c r="D109" s="34">
        <v>3</v>
      </c>
      <c r="E109" s="55">
        <v>3</v>
      </c>
    </row>
    <row r="110" spans="1:5" s="13" customFormat="1">
      <c r="A110" s="21" t="s">
        <v>2</v>
      </c>
      <c r="B110" s="16">
        <v>1</v>
      </c>
      <c r="C110" s="16">
        <v>1</v>
      </c>
      <c r="D110" s="34">
        <v>2</v>
      </c>
      <c r="E110" s="55">
        <v>2</v>
      </c>
    </row>
    <row r="111" spans="1:5" s="13" customFormat="1">
      <c r="A111" s="20" t="s">
        <v>77</v>
      </c>
      <c r="B111" s="16"/>
      <c r="C111" s="16"/>
      <c r="D111" s="34"/>
      <c r="E111" s="55"/>
    </row>
    <row r="112" spans="1:5" s="13" customFormat="1">
      <c r="A112" s="21" t="s">
        <v>78</v>
      </c>
      <c r="B112" s="37">
        <v>0.9</v>
      </c>
      <c r="C112" s="37">
        <v>0.9</v>
      </c>
      <c r="D112" s="37">
        <v>0.9</v>
      </c>
      <c r="E112" s="92">
        <f>(1/11)</f>
        <v>9.0909090909090912E-2</v>
      </c>
    </row>
    <row r="113" spans="1:5" s="13" customFormat="1">
      <c r="A113" s="21" t="s">
        <v>79</v>
      </c>
      <c r="B113" s="37">
        <v>0.1</v>
      </c>
      <c r="C113" s="37">
        <v>0.1</v>
      </c>
      <c r="D113" s="37">
        <v>0.1</v>
      </c>
      <c r="E113" s="92">
        <f>(10/11)</f>
        <v>0.90909090909090906</v>
      </c>
    </row>
    <row r="114" spans="1:5" s="13" customFormat="1">
      <c r="A114" s="20" t="s">
        <v>80</v>
      </c>
      <c r="B114" s="16"/>
      <c r="C114" s="16"/>
      <c r="D114" s="34"/>
      <c r="E114" s="91"/>
    </row>
    <row r="115" spans="1:5" s="13" customFormat="1">
      <c r="A115" s="21" t="s">
        <v>78</v>
      </c>
      <c r="B115" s="16">
        <v>8</v>
      </c>
      <c r="C115" s="16">
        <v>9</v>
      </c>
      <c r="D115" s="34">
        <v>9</v>
      </c>
      <c r="E115" s="55">
        <v>11</v>
      </c>
    </row>
    <row r="116" spans="1:5" s="13" customFormat="1">
      <c r="A116" s="21" t="s">
        <v>79</v>
      </c>
      <c r="B116" s="16">
        <v>1</v>
      </c>
      <c r="C116" s="16">
        <v>1</v>
      </c>
      <c r="D116" s="34">
        <v>1</v>
      </c>
      <c r="E116" s="55">
        <v>1</v>
      </c>
    </row>
    <row r="117" spans="1:5" s="13" customFormat="1">
      <c r="A117" s="21"/>
      <c r="B117" s="16"/>
      <c r="C117" s="16"/>
      <c r="D117" s="34"/>
      <c r="E117" s="55"/>
    </row>
    <row r="118" spans="1:5" s="50" customFormat="1" ht="23">
      <c r="A118" s="49" t="s">
        <v>81</v>
      </c>
      <c r="B118" s="43">
        <v>2017</v>
      </c>
      <c r="C118" s="43">
        <v>2018</v>
      </c>
      <c r="D118" s="43">
        <v>2019</v>
      </c>
      <c r="E118" s="43">
        <v>2020</v>
      </c>
    </row>
    <row r="119" spans="1:5" s="13" customFormat="1">
      <c r="A119" s="20" t="s">
        <v>82</v>
      </c>
      <c r="B119" s="25">
        <v>16656</v>
      </c>
      <c r="C119" s="25">
        <v>21916</v>
      </c>
      <c r="D119" s="38">
        <v>19741</v>
      </c>
      <c r="E119" s="82">
        <v>20429.43</v>
      </c>
    </row>
    <row r="120" spans="1:5" s="13" customFormat="1">
      <c r="A120" s="46" t="s">
        <v>83</v>
      </c>
      <c r="B120" s="34"/>
      <c r="C120" s="16"/>
      <c r="D120" s="16"/>
      <c r="E120" s="83"/>
    </row>
    <row r="121" spans="1:5" s="13" customFormat="1">
      <c r="A121" s="11" t="s">
        <v>50</v>
      </c>
      <c r="B121" s="38">
        <v>8440</v>
      </c>
      <c r="C121" s="25">
        <v>11081</v>
      </c>
      <c r="D121" s="25">
        <v>9768</v>
      </c>
      <c r="E121" s="84">
        <v>9876.93</v>
      </c>
    </row>
    <row r="122" spans="1:5" s="13" customFormat="1">
      <c r="A122" s="11" t="s">
        <v>51</v>
      </c>
      <c r="B122" s="38">
        <v>8216</v>
      </c>
      <c r="C122" s="25">
        <v>10835</v>
      </c>
      <c r="D122" s="25">
        <v>9973</v>
      </c>
      <c r="E122" s="84">
        <v>10552.5</v>
      </c>
    </row>
    <row r="123" spans="1:5" s="13" customFormat="1">
      <c r="A123" s="46" t="s">
        <v>84</v>
      </c>
      <c r="B123" s="34"/>
      <c r="C123" s="16"/>
      <c r="D123" s="16"/>
      <c r="E123" s="83"/>
    </row>
    <row r="124" spans="1:5" s="13" customFormat="1">
      <c r="A124" s="11" t="s">
        <v>50</v>
      </c>
      <c r="B124" s="34">
        <v>27.6</v>
      </c>
      <c r="C124" s="16">
        <v>36.1</v>
      </c>
      <c r="D124" s="16">
        <v>49.5</v>
      </c>
      <c r="E124" s="83">
        <v>32.28</v>
      </c>
    </row>
    <row r="125" spans="1:5" s="13" customFormat="1">
      <c r="A125" s="11" t="s">
        <v>51</v>
      </c>
      <c r="B125" s="42">
        <v>31</v>
      </c>
      <c r="C125" s="16">
        <v>38.4</v>
      </c>
      <c r="D125" s="16">
        <v>50.5</v>
      </c>
      <c r="E125" s="83">
        <v>35.65</v>
      </c>
    </row>
    <row r="126" spans="1:5" s="13" customFormat="1">
      <c r="A126" s="46" t="s">
        <v>85</v>
      </c>
      <c r="B126" s="34"/>
      <c r="C126" s="16"/>
      <c r="D126" s="16"/>
      <c r="E126" s="57"/>
    </row>
    <row r="127" spans="1:5" s="13" customFormat="1">
      <c r="A127" s="11" t="s">
        <v>86</v>
      </c>
      <c r="B127" s="34">
        <v>367</v>
      </c>
      <c r="C127" s="16">
        <v>863</v>
      </c>
      <c r="D127" s="16">
        <v>583</v>
      </c>
      <c r="E127" s="85">
        <v>574.68333333333328</v>
      </c>
    </row>
    <row r="128" spans="1:5" s="13" customFormat="1">
      <c r="A128" s="11" t="s">
        <v>87</v>
      </c>
      <c r="B128" s="38">
        <v>8898</v>
      </c>
      <c r="C128" s="25">
        <v>12502</v>
      </c>
      <c r="D128" s="25">
        <v>10479</v>
      </c>
      <c r="E128" s="85">
        <v>3463.0166666666664</v>
      </c>
    </row>
    <row r="129" spans="1:5" s="13" customFormat="1">
      <c r="A129" s="11" t="s">
        <v>125</v>
      </c>
      <c r="B129" s="38"/>
      <c r="C129" s="25"/>
      <c r="D129" s="25"/>
      <c r="E129" s="85">
        <v>8726.3333333333339</v>
      </c>
    </row>
    <row r="130" spans="1:5" s="13" customFormat="1">
      <c r="A130" s="11" t="s">
        <v>88</v>
      </c>
      <c r="B130" s="38">
        <v>5232</v>
      </c>
      <c r="C130" s="25">
        <v>6215</v>
      </c>
      <c r="D130" s="25">
        <v>5731</v>
      </c>
      <c r="E130" s="85">
        <v>6375.65</v>
      </c>
    </row>
    <row r="131" spans="1:5" s="13" customFormat="1">
      <c r="A131" s="11" t="s">
        <v>89</v>
      </c>
      <c r="B131" s="38">
        <v>2159</v>
      </c>
      <c r="C131" s="25">
        <v>2336</v>
      </c>
      <c r="D131" s="25">
        <v>2947</v>
      </c>
      <c r="E131" s="85">
        <v>1289.75</v>
      </c>
    </row>
    <row r="132" spans="1:5" s="13" customFormat="1">
      <c r="A132" s="46" t="s">
        <v>90</v>
      </c>
      <c r="B132" s="34"/>
      <c r="C132" s="16"/>
      <c r="D132" s="16"/>
      <c r="E132" s="57"/>
    </row>
    <row r="133" spans="1:5" s="13" customFormat="1">
      <c r="A133" s="11" t="s">
        <v>86</v>
      </c>
      <c r="B133" s="34">
        <v>13.59</v>
      </c>
      <c r="C133" s="16">
        <v>30.52</v>
      </c>
      <c r="D133" s="16">
        <v>3</v>
      </c>
      <c r="E133" s="85">
        <v>21.284567901234567</v>
      </c>
    </row>
    <row r="134" spans="1:5" s="13" customFormat="1">
      <c r="A134" s="11" t="s">
        <v>87</v>
      </c>
      <c r="B134" s="34">
        <v>29</v>
      </c>
      <c r="C134" s="16">
        <v>39.4</v>
      </c>
      <c r="D134" s="16">
        <v>53.1</v>
      </c>
      <c r="E134" s="85">
        <v>36.840602836879427</v>
      </c>
    </row>
    <row r="135" spans="1:5" s="13" customFormat="1">
      <c r="A135" s="11" t="s">
        <v>125</v>
      </c>
      <c r="B135" s="34"/>
      <c r="C135" s="16"/>
      <c r="D135" s="16"/>
      <c r="E135" s="85">
        <v>34.220915032679741</v>
      </c>
    </row>
    <row r="136" spans="1:5" s="13" customFormat="1">
      <c r="A136" s="11" t="s">
        <v>88</v>
      </c>
      <c r="B136" s="34">
        <v>33.299999999999997</v>
      </c>
      <c r="C136" s="16">
        <v>37.200000000000003</v>
      </c>
      <c r="D136" s="16">
        <v>29</v>
      </c>
      <c r="E136" s="85">
        <v>37.503823529411761</v>
      </c>
    </row>
    <row r="137" spans="1:5" s="13" customFormat="1">
      <c r="A137" s="11" t="s">
        <v>89</v>
      </c>
      <c r="B137" s="34">
        <v>26.7</v>
      </c>
      <c r="C137" s="16">
        <v>30.3</v>
      </c>
      <c r="D137" s="16">
        <v>14.9</v>
      </c>
      <c r="E137" s="85">
        <v>19.25</v>
      </c>
    </row>
    <row r="138" spans="1:5" s="13" customFormat="1">
      <c r="A138" s="46" t="s">
        <v>91</v>
      </c>
      <c r="B138" s="38">
        <v>1044647</v>
      </c>
      <c r="C138" s="25">
        <v>1091597</v>
      </c>
      <c r="D138" s="25">
        <v>1318048</v>
      </c>
      <c r="E138" s="58">
        <v>1371825.7699999993</v>
      </c>
    </row>
    <row r="139" spans="1:5" s="13" customFormat="1">
      <c r="A139" s="12"/>
      <c r="B139" s="47"/>
      <c r="C139" s="48"/>
      <c r="D139" s="48"/>
      <c r="E139" s="59"/>
    </row>
    <row r="140" spans="1:5" s="13" customFormat="1" ht="23">
      <c r="A140" s="26" t="s">
        <v>126</v>
      </c>
      <c r="B140" s="4">
        <v>2017</v>
      </c>
      <c r="C140" s="4">
        <v>2018</v>
      </c>
      <c r="D140" s="4">
        <v>2019</v>
      </c>
      <c r="E140" s="4">
        <v>2020</v>
      </c>
    </row>
    <row r="141" spans="1:5" s="13" customFormat="1" ht="15.5">
      <c r="A141" s="44" t="s">
        <v>92</v>
      </c>
      <c r="B141" s="45"/>
      <c r="C141" s="45"/>
      <c r="D141" s="45"/>
      <c r="E141" s="60"/>
    </row>
    <row r="142" spans="1:5" s="13" customFormat="1">
      <c r="A142" s="20" t="s">
        <v>93</v>
      </c>
      <c r="B142" s="34"/>
      <c r="C142" s="16"/>
      <c r="D142" s="16"/>
      <c r="E142" s="57"/>
    </row>
    <row r="143" spans="1:5" s="13" customFormat="1">
      <c r="A143" s="21" t="s">
        <v>94</v>
      </c>
      <c r="B143" s="39">
        <v>28</v>
      </c>
      <c r="C143" s="28">
        <v>30.1</v>
      </c>
      <c r="D143" s="16">
        <v>32.76</v>
      </c>
      <c r="E143" s="57"/>
    </row>
    <row r="144" spans="1:5" s="13" customFormat="1">
      <c r="A144" s="21" t="s">
        <v>95</v>
      </c>
      <c r="B144" s="40">
        <v>7079.05</v>
      </c>
      <c r="C144" s="29">
        <v>6381.85</v>
      </c>
      <c r="D144" s="29">
        <v>6230.2</v>
      </c>
      <c r="E144" s="61"/>
    </row>
    <row r="145" spans="1:5" s="13" customFormat="1">
      <c r="A145" s="21" t="s">
        <v>96</v>
      </c>
      <c r="B145" s="15" t="s">
        <v>1</v>
      </c>
      <c r="C145" s="30" t="s">
        <v>1</v>
      </c>
      <c r="D145" s="16">
        <v>63.68</v>
      </c>
      <c r="E145" s="57"/>
    </row>
    <row r="146" spans="1:5" s="13" customFormat="1">
      <c r="A146" s="20" t="s">
        <v>97</v>
      </c>
      <c r="B146" s="34"/>
      <c r="C146" s="16"/>
      <c r="D146" s="16"/>
      <c r="E146" s="57"/>
    </row>
    <row r="147" spans="1:5" s="13" customFormat="1">
      <c r="A147" s="21" t="s">
        <v>98</v>
      </c>
      <c r="B147" s="34">
        <v>0.19</v>
      </c>
      <c r="C147" s="16">
        <v>0.16</v>
      </c>
      <c r="D147" s="16">
        <v>0.16</v>
      </c>
      <c r="E147" s="57"/>
    </row>
    <row r="148" spans="1:5" s="13" customFormat="1">
      <c r="A148" s="21" t="s">
        <v>99</v>
      </c>
      <c r="B148" s="15" t="s">
        <v>1</v>
      </c>
      <c r="C148" s="30" t="s">
        <v>1</v>
      </c>
      <c r="D148" s="16">
        <v>0.11</v>
      </c>
      <c r="E148" s="57"/>
    </row>
    <row r="149" spans="1:5" s="13" customFormat="1">
      <c r="A149" s="20" t="s">
        <v>100</v>
      </c>
      <c r="B149" s="34"/>
      <c r="C149" s="16"/>
      <c r="D149" s="16"/>
      <c r="E149" s="57"/>
    </row>
    <row r="150" spans="1:5" s="13" customFormat="1">
      <c r="A150" s="21" t="s">
        <v>101</v>
      </c>
      <c r="B150" s="38">
        <v>10200</v>
      </c>
      <c r="C150" s="25">
        <v>9196</v>
      </c>
      <c r="D150" s="25">
        <v>8977</v>
      </c>
      <c r="E150" s="58"/>
    </row>
    <row r="151" spans="1:5" s="13" customFormat="1">
      <c r="A151" s="21" t="s">
        <v>102</v>
      </c>
      <c r="B151" s="34">
        <v>0.27</v>
      </c>
      <c r="C151" s="16">
        <v>0.23</v>
      </c>
      <c r="D151" s="16">
        <v>0.22</v>
      </c>
      <c r="E151" s="57"/>
    </row>
    <row r="152" spans="1:5" s="13" customFormat="1">
      <c r="A152" s="20" t="s">
        <v>103</v>
      </c>
      <c r="B152" s="34"/>
      <c r="C152" s="34"/>
      <c r="D152" s="34"/>
      <c r="E152" s="55"/>
    </row>
    <row r="153" spans="1:5" s="13" customFormat="1">
      <c r="A153" s="21" t="s">
        <v>94</v>
      </c>
      <c r="B153" s="15" t="s">
        <v>1</v>
      </c>
      <c r="C153" s="34">
        <v>160.1</v>
      </c>
      <c r="D153" s="34">
        <v>13.9</v>
      </c>
      <c r="E153" s="55"/>
    </row>
    <row r="154" spans="1:5" s="13" customFormat="1">
      <c r="A154" s="21" t="s">
        <v>95</v>
      </c>
      <c r="B154" s="15" t="s">
        <v>1</v>
      </c>
      <c r="C154" s="34">
        <v>55.9</v>
      </c>
      <c r="D154" s="41">
        <v>3698.6</v>
      </c>
      <c r="E154" s="62"/>
    </row>
    <row r="155" spans="1:5" s="8" customFormat="1">
      <c r="A155" s="21" t="s">
        <v>96</v>
      </c>
      <c r="B155" s="15" t="s">
        <v>1</v>
      </c>
      <c r="C155" s="41">
        <v>2855.2</v>
      </c>
      <c r="D155" s="41">
        <v>2426.4</v>
      </c>
      <c r="E155" s="62"/>
    </row>
    <row r="156" spans="1:5" s="8" customFormat="1">
      <c r="A156" s="27" t="s">
        <v>104</v>
      </c>
      <c r="B156" s="34"/>
      <c r="C156" s="34"/>
      <c r="D156" s="40"/>
      <c r="E156" s="63"/>
    </row>
    <row r="157" spans="1:5" s="8" customFormat="1">
      <c r="A157" s="21" t="s">
        <v>127</v>
      </c>
      <c r="B157" s="38">
        <v>56087</v>
      </c>
      <c r="C157" s="38">
        <v>39785</v>
      </c>
      <c r="D157" s="38">
        <v>39808</v>
      </c>
      <c r="E157" s="64">
        <v>40371</v>
      </c>
    </row>
    <row r="158" spans="1:5" s="8" customFormat="1">
      <c r="A158" s="21" t="s">
        <v>128</v>
      </c>
      <c r="B158" s="38"/>
      <c r="C158" s="38"/>
      <c r="D158" s="38">
        <v>93440.91</v>
      </c>
      <c r="E158" s="64">
        <v>292948.75</v>
      </c>
    </row>
    <row r="159" spans="1:5" s="8" customFormat="1">
      <c r="A159" s="21" t="s">
        <v>129</v>
      </c>
      <c r="B159" s="38"/>
      <c r="C159" s="38">
        <v>39785</v>
      </c>
      <c r="D159" s="38">
        <v>133248.91</v>
      </c>
      <c r="E159" s="64">
        <v>333319.75</v>
      </c>
    </row>
    <row r="160" spans="1:5" s="8" customFormat="1">
      <c r="A160" s="198" t="s">
        <v>130</v>
      </c>
      <c r="B160" s="199"/>
      <c r="C160" s="199"/>
      <c r="D160" s="199"/>
      <c r="E160" s="200"/>
    </row>
    <row r="161" spans="1:5" s="8" customFormat="1">
      <c r="A161" s="27" t="s">
        <v>105</v>
      </c>
      <c r="B161" s="34"/>
      <c r="C161" s="34"/>
      <c r="D161" s="40"/>
      <c r="E161" s="63"/>
    </row>
    <row r="162" spans="1:5" s="8" customFormat="1">
      <c r="A162" s="20" t="s">
        <v>106</v>
      </c>
      <c r="B162" s="34">
        <v>421</v>
      </c>
      <c r="C162" s="86">
        <v>455</v>
      </c>
      <c r="D162" s="38">
        <v>579.6</v>
      </c>
      <c r="E162" s="64">
        <v>608</v>
      </c>
    </row>
    <row r="163" spans="1:5" s="8" customFormat="1">
      <c r="A163" s="20" t="s">
        <v>107</v>
      </c>
      <c r="B163" s="34"/>
      <c r="C163" s="34"/>
      <c r="D163" s="38"/>
      <c r="E163" s="64"/>
    </row>
    <row r="164" spans="1:5" s="8" customFormat="1">
      <c r="A164" s="21" t="s">
        <v>108</v>
      </c>
      <c r="B164" s="38">
        <v>619169</v>
      </c>
      <c r="C164" s="38">
        <v>575405</v>
      </c>
      <c r="D164" s="38">
        <v>581940</v>
      </c>
      <c r="E164" s="64">
        <v>552410</v>
      </c>
    </row>
    <row r="165" spans="1:5" s="8" customFormat="1">
      <c r="A165" s="87" t="s">
        <v>109</v>
      </c>
      <c r="B165" s="88">
        <v>6204</v>
      </c>
      <c r="C165" s="88">
        <v>4478</v>
      </c>
      <c r="D165" s="88">
        <v>5145</v>
      </c>
      <c r="E165" s="89">
        <v>7170</v>
      </c>
    </row>
    <row r="166" spans="1:5" s="8" customFormat="1">
      <c r="A166" s="20" t="s">
        <v>110</v>
      </c>
      <c r="B166" s="38">
        <v>625794</v>
      </c>
      <c r="C166" s="38">
        <v>580338</v>
      </c>
      <c r="D166" s="38">
        <v>587664</v>
      </c>
      <c r="E166" s="64">
        <f>E164+E165</f>
        <v>559580</v>
      </c>
    </row>
    <row r="167" spans="1:5" s="8" customFormat="1" ht="74.150000000000006" customHeight="1">
      <c r="A167" s="198" t="s">
        <v>131</v>
      </c>
      <c r="B167" s="199"/>
      <c r="C167" s="199"/>
      <c r="D167" s="199"/>
      <c r="E167" s="200"/>
    </row>
    <row r="168" spans="1:5" s="8" customFormat="1">
      <c r="A168" s="27" t="s">
        <v>2</v>
      </c>
      <c r="B168" s="90"/>
      <c r="C168" s="90"/>
      <c r="D168" s="90"/>
      <c r="E168" s="90"/>
    </row>
    <row r="169" spans="1:5" s="8" customFormat="1">
      <c r="A169" s="21" t="s">
        <v>132</v>
      </c>
      <c r="B169" s="11"/>
      <c r="C169" s="11" t="s">
        <v>1</v>
      </c>
      <c r="D169" s="11">
        <v>19300</v>
      </c>
      <c r="E169" s="11">
        <v>4855</v>
      </c>
    </row>
    <row r="170" spans="1:5" s="8" customFormat="1">
      <c r="A170" s="21" t="s">
        <v>133</v>
      </c>
      <c r="B170" s="11"/>
      <c r="C170" s="11" t="s">
        <v>1</v>
      </c>
      <c r="D170" s="11">
        <v>2</v>
      </c>
      <c r="E170" s="11">
        <v>2</v>
      </c>
    </row>
    <row r="171" spans="1:5" s="8" customFormat="1" ht="75" customHeight="1">
      <c r="A171" s="198" t="s">
        <v>134</v>
      </c>
      <c r="B171" s="199"/>
      <c r="C171" s="199"/>
      <c r="D171" s="199"/>
      <c r="E171" s="200"/>
    </row>
    <row r="172" spans="1:5" s="8" customFormat="1" hidden="1">
      <c r="A172" s="21"/>
      <c r="B172" s="11"/>
      <c r="C172" s="11"/>
      <c r="D172" s="11"/>
      <c r="E172" s="11"/>
    </row>
    <row r="173" spans="1:5" s="8" customFormat="1" hidden="1">
      <c r="A173" s="20"/>
      <c r="B173" s="38"/>
      <c r="C173" s="38"/>
      <c r="D173" s="38"/>
      <c r="E173" s="64"/>
    </row>
    <row r="174" spans="1:5" s="1" customFormat="1" ht="23" hidden="1">
      <c r="A174" s="2" t="s">
        <v>111</v>
      </c>
      <c r="B174" s="3">
        <v>2017</v>
      </c>
      <c r="C174" s="3">
        <v>2018</v>
      </c>
      <c r="D174" s="3">
        <v>2019</v>
      </c>
      <c r="E174" s="65">
        <v>2020</v>
      </c>
    </row>
    <row r="175" spans="1:5" s="8" customFormat="1" hidden="1">
      <c r="A175" s="31" t="s">
        <v>112</v>
      </c>
      <c r="B175" s="34"/>
      <c r="C175" s="34"/>
      <c r="D175" s="40"/>
      <c r="E175" s="63"/>
    </row>
    <row r="176" spans="1:5" s="8" customFormat="1" hidden="1">
      <c r="A176" s="11" t="s">
        <v>113</v>
      </c>
      <c r="B176" s="25">
        <v>34</v>
      </c>
      <c r="C176" s="25">
        <v>22</v>
      </c>
      <c r="D176" s="38">
        <v>15</v>
      </c>
      <c r="E176" s="64"/>
    </row>
    <row r="177" spans="1:5" s="8" customFormat="1" ht="29" hidden="1">
      <c r="A177" s="11" t="s">
        <v>114</v>
      </c>
      <c r="B177" s="42">
        <v>2.2999999999999998</v>
      </c>
      <c r="C177" s="42">
        <v>2.1</v>
      </c>
      <c r="D177" s="42">
        <v>1.8</v>
      </c>
      <c r="E177" s="66"/>
    </row>
    <row r="178" spans="1:5" s="8" customFormat="1" hidden="1">
      <c r="A178" s="31" t="s">
        <v>115</v>
      </c>
      <c r="B178" s="34"/>
      <c r="C178" s="34"/>
      <c r="D178" s="38"/>
      <c r="E178" s="64"/>
    </row>
    <row r="179" spans="1:5" s="8" customFormat="1" hidden="1">
      <c r="A179" s="11" t="s">
        <v>116</v>
      </c>
      <c r="B179" s="34">
        <v>19</v>
      </c>
      <c r="C179" s="34">
        <v>19</v>
      </c>
      <c r="D179" s="34">
        <v>18</v>
      </c>
      <c r="E179" s="55"/>
    </row>
    <row r="180" spans="1:5" s="8" customFormat="1" hidden="1">
      <c r="A180" s="31" t="s">
        <v>117</v>
      </c>
      <c r="B180" s="34"/>
      <c r="C180" s="34"/>
      <c r="D180" s="38"/>
      <c r="E180" s="64"/>
    </row>
    <row r="181" spans="1:5" s="8" customFormat="1" hidden="1">
      <c r="A181" s="11" t="s">
        <v>118</v>
      </c>
      <c r="B181" s="38">
        <v>12400</v>
      </c>
      <c r="C181" s="38">
        <v>9100</v>
      </c>
      <c r="D181" s="38">
        <v>7800</v>
      </c>
      <c r="E181" s="64"/>
    </row>
    <row r="182" spans="1:5" s="8" customFormat="1" hidden="1">
      <c r="A182" s="11" t="s">
        <v>119</v>
      </c>
      <c r="B182" s="34">
        <v>27</v>
      </c>
      <c r="C182" s="34">
        <v>20</v>
      </c>
      <c r="D182" s="38">
        <v>17</v>
      </c>
      <c r="E182" s="64"/>
    </row>
    <row r="184" spans="1:5">
      <c r="A184" s="9" t="s">
        <v>120</v>
      </c>
    </row>
    <row r="185" spans="1:5">
      <c r="A185" s="9" t="s">
        <v>121</v>
      </c>
    </row>
    <row r="186" spans="1:5">
      <c r="A186" s="9" t="s">
        <v>122</v>
      </c>
    </row>
  </sheetData>
  <mergeCells count="5">
    <mergeCell ref="A45:D45"/>
    <mergeCell ref="A4:E4"/>
    <mergeCell ref="A160:E160"/>
    <mergeCell ref="A167:E167"/>
    <mergeCell ref="A171:E171"/>
  </mergeCells>
  <phoneticPr fontId="13" type="noConversion"/>
  <pageMargins left="0.7" right="0.7" top="0.75" bottom="0.75" header="0.3" footer="0.3"/>
  <pageSetup paperSize="8" scale="37"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6F1B828FC4A5479B63828B2A3AD49B" ma:contentTypeVersion="0" ma:contentTypeDescription="Create a new document." ma:contentTypeScope="" ma:versionID="4cc0b4b72d8b4962df2072352db73df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FF3959-7D2D-4128-A7B1-FB6518DF606B}">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898EB665-396E-440A-A4BD-6C0D9B98F82B}">
  <ds:schemaRefs>
    <ds:schemaRef ds:uri="http://schemas.microsoft.com/sharepoint/v3/contenttype/forms"/>
  </ds:schemaRefs>
</ds:datastoreItem>
</file>

<file path=customXml/itemProps3.xml><?xml version="1.0" encoding="utf-8"?>
<ds:datastoreItem xmlns:ds="http://schemas.openxmlformats.org/officeDocument/2006/customXml" ds:itemID="{D7FDAC96-0B0C-4D86-93F4-DDA090B92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Performance Data Table </vt:lpstr>
      <vt:lpstr>For Website</vt:lpstr>
      <vt:lpstr>'For Website'!Print_Area</vt:lpstr>
      <vt:lpstr>'Performance Data Table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Swan, Rachel</dc:creator>
  <cp:keywords/>
  <dc:description/>
  <cp:lastModifiedBy>Nurnadia Mohd Mydin</cp:lastModifiedBy>
  <dcterms:created xsi:type="dcterms:W3CDTF">2018-11-27T12:59:07Z</dcterms:created>
  <dcterms:modified xsi:type="dcterms:W3CDTF">2023-03-02T06:18:46Z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0x010100756F1B828FC4A5479B63828B2A3AD49B</vt:lpwstr>
  </property>
  <property fmtid="{D5CDD505-2E9C-101B-9397-08002B2CF9AE}" pid="3" name="AuthorIds_UIVersion_6656">
    <vt:lpwstr>16</vt:lpwstr>
  </property>
</Properties>
</file>